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j29k005a-1.dsa02.sa.suitalocal\files\k0000025\室課専用\【防災グループ】\020 【  風 水 害  】（防災対策会議・HM・高潮）\02  要配慮者利用施設避難確保計画\00 ホームページ\"/>
    </mc:Choice>
  </mc:AlternateContent>
  <bookViews>
    <workbookView xWindow="0" yWindow="0" windowWidth="20490" windowHeight="7155" activeTab="1"/>
  </bookViews>
  <sheets>
    <sheet name="説明書" sheetId="6" r:id="rId1"/>
    <sheet name="入力シート" sheetId="4" r:id="rId2"/>
    <sheet name="印刷シート" sheetId="1" r:id="rId3"/>
    <sheet name="Sheet5" sheetId="12" state="hidden" r:id="rId4"/>
    <sheet name="【参考】施設一覧" sheetId="14" r:id="rId5"/>
    <sheet name="【参考】避難所一覧（洪水）" sheetId="13" r:id="rId6"/>
    <sheet name="【参考】津波洪水避難ビル" sheetId="10" r:id="rId7"/>
    <sheet name="Sheet2" sheetId="9" state="hidden" r:id="rId8"/>
  </sheets>
  <definedNames>
    <definedName name="_Toc482292184" localSheetId="7">Sheet2!$A$2</definedName>
    <definedName name="_Toc482292194" localSheetId="4">【参考】施設一覧!$A$1</definedName>
    <definedName name="_xlnm.Print_Area" localSheetId="2">印刷シート!$A$1:$X$425</definedName>
    <definedName name="_xlnm.Print_Area" localSheetId="0">説明書!$A$1:$Y$487</definedName>
    <definedName name="_xlnm.Print_Area" localSheetId="1">入力シート!$A$1:$X$435</definedName>
  </definedNames>
  <calcPr calcId="162913"/>
</workbook>
</file>

<file path=xl/calcChain.xml><?xml version="1.0" encoding="utf-8"?>
<calcChain xmlns="http://schemas.openxmlformats.org/spreadsheetml/2006/main">
  <c r="A51" i="6" l="1"/>
  <c r="A140" i="6"/>
  <c r="C144" i="6"/>
  <c r="E144" i="6"/>
  <c r="G144" i="6"/>
  <c r="I144" i="6"/>
  <c r="J144" i="6"/>
  <c r="L144" i="6"/>
  <c r="N144" i="6"/>
  <c r="P144" i="6"/>
  <c r="Q144" i="6"/>
  <c r="S144" i="6"/>
  <c r="U144" i="6"/>
  <c r="W144" i="6"/>
  <c r="AG147" i="6"/>
  <c r="B154" i="6"/>
  <c r="AG148" i="6"/>
  <c r="AG149" i="6"/>
  <c r="B158" i="6"/>
  <c r="B160" i="6"/>
  <c r="B168" i="6"/>
  <c r="AI163" i="6"/>
  <c r="AE166" i="6"/>
  <c r="AI164" i="6"/>
  <c r="AE167" i="6"/>
  <c r="AI165" i="6"/>
  <c r="AE168" i="6"/>
  <c r="AI166" i="6"/>
  <c r="AE169" i="6"/>
  <c r="AE170" i="6"/>
  <c r="AE171" i="6"/>
  <c r="F186" i="6"/>
  <c r="F187" i="6"/>
  <c r="I187" i="6"/>
  <c r="S187" i="6"/>
  <c r="F188" i="6"/>
  <c r="F189" i="6"/>
  <c r="G189" i="6"/>
  <c r="H189" i="6"/>
  <c r="I189" i="6"/>
  <c r="J189" i="6"/>
  <c r="K189" i="6"/>
  <c r="L189" i="6"/>
  <c r="M189" i="6"/>
  <c r="N189" i="6"/>
  <c r="O189" i="6"/>
  <c r="P189" i="6"/>
  <c r="Q189" i="6"/>
  <c r="R189" i="6"/>
  <c r="S189" i="6"/>
  <c r="T189" i="6"/>
  <c r="U189" i="6"/>
  <c r="V189" i="6"/>
  <c r="W189" i="6"/>
  <c r="X189" i="6"/>
  <c r="F191" i="6"/>
  <c r="F192" i="6"/>
  <c r="F193" i="6"/>
  <c r="G193" i="6"/>
  <c r="H193" i="6"/>
  <c r="I193" i="6"/>
  <c r="J193" i="6"/>
  <c r="K193" i="6"/>
  <c r="L193" i="6"/>
  <c r="M193" i="6"/>
  <c r="N193" i="6"/>
  <c r="O193" i="6"/>
  <c r="P193" i="6"/>
  <c r="Q193" i="6"/>
  <c r="R193" i="6"/>
  <c r="S193" i="6"/>
  <c r="T193" i="6"/>
  <c r="U193" i="6"/>
  <c r="V193" i="6"/>
  <c r="W193" i="6"/>
  <c r="X193" i="6"/>
  <c r="F194" i="6"/>
  <c r="F195" i="6"/>
  <c r="F196" i="6"/>
  <c r="F197" i="6"/>
  <c r="F198" i="6"/>
  <c r="F199" i="6"/>
  <c r="F200" i="6"/>
  <c r="F201" i="6"/>
  <c r="F203" i="6"/>
  <c r="F204" i="6"/>
  <c r="F205" i="6"/>
  <c r="F206" i="6"/>
  <c r="F207" i="6"/>
  <c r="C215" i="6"/>
  <c r="B220" i="6"/>
  <c r="C225" i="6"/>
  <c r="C226" i="6"/>
  <c r="D242" i="6"/>
  <c r="Q242" i="6"/>
  <c r="D243" i="6"/>
  <c r="Q243" i="6"/>
  <c r="D244" i="6"/>
  <c r="Q244" i="6"/>
  <c r="D245" i="6"/>
  <c r="Q245" i="6"/>
  <c r="D246" i="6"/>
  <c r="Q246" i="6"/>
  <c r="D247" i="6"/>
  <c r="Q247" i="6"/>
  <c r="D248" i="6"/>
  <c r="Q248" i="6"/>
  <c r="D249" i="6"/>
  <c r="Q249" i="6"/>
  <c r="D250" i="6"/>
  <c r="Q250" i="6"/>
  <c r="D251" i="6"/>
  <c r="Q251" i="6"/>
  <c r="D252" i="6"/>
  <c r="Q252" i="6"/>
  <c r="D253" i="6"/>
  <c r="Q253" i="6"/>
  <c r="Q254" i="6"/>
  <c r="A5" i="4"/>
  <c r="B6" i="4"/>
  <c r="B7" i="4"/>
  <c r="A9" i="4"/>
  <c r="B10" i="4"/>
  <c r="B11" i="4"/>
  <c r="A13" i="4"/>
  <c r="B14" i="4"/>
  <c r="A39" i="4"/>
  <c r="B40" i="4"/>
  <c r="B41" i="4"/>
  <c r="J41" i="4"/>
  <c r="Q41" i="4"/>
  <c r="AF70" i="4"/>
  <c r="AF71" i="4"/>
  <c r="AF72" i="4"/>
  <c r="A105" i="4"/>
  <c r="C106" i="4"/>
  <c r="E106" i="4"/>
  <c r="G106" i="4"/>
  <c r="I106" i="4"/>
  <c r="J106" i="4"/>
  <c r="L106" i="4"/>
  <c r="N106" i="4"/>
  <c r="P106" i="4"/>
  <c r="Q106" i="4"/>
  <c r="S106" i="4"/>
  <c r="U106" i="4"/>
  <c r="W106" i="4"/>
  <c r="AF113" i="4"/>
  <c r="AF114" i="4"/>
  <c r="AF115" i="4"/>
  <c r="B116" i="4"/>
  <c r="B120" i="4"/>
  <c r="B122" i="4"/>
  <c r="AJ129" i="4"/>
  <c r="B130" i="4"/>
  <c r="AF130" i="4"/>
  <c r="AJ130" i="4"/>
  <c r="AF131" i="4"/>
  <c r="AJ131" i="4"/>
  <c r="AF132" i="4"/>
  <c r="AJ132" i="4"/>
  <c r="AF133" i="4"/>
  <c r="AF134" i="4"/>
  <c r="AF135" i="4"/>
  <c r="F146" i="4"/>
  <c r="F143" i="1" s="1"/>
  <c r="F147" i="4"/>
  <c r="F144" i="1" s="1"/>
  <c r="S147" i="4"/>
  <c r="F148" i="4"/>
  <c r="F145" i="1" s="1"/>
  <c r="F149" i="4"/>
  <c r="F146" i="1" s="1"/>
  <c r="G149" i="4"/>
  <c r="H149" i="4"/>
  <c r="I149" i="4"/>
  <c r="J149" i="4"/>
  <c r="K149" i="4"/>
  <c r="L149" i="4"/>
  <c r="M149" i="4"/>
  <c r="N149" i="4"/>
  <c r="O149" i="4"/>
  <c r="P149" i="4"/>
  <c r="Q149" i="4"/>
  <c r="R149" i="4"/>
  <c r="S149" i="4"/>
  <c r="T149" i="4"/>
  <c r="U149" i="4"/>
  <c r="V149" i="4"/>
  <c r="W149" i="4"/>
  <c r="X149" i="4"/>
  <c r="F151" i="4"/>
  <c r="F148" i="1" s="1"/>
  <c r="F152" i="4"/>
  <c r="F153" i="4"/>
  <c r="G153" i="4"/>
  <c r="H153" i="4"/>
  <c r="I153" i="4"/>
  <c r="J153" i="4"/>
  <c r="K153" i="4"/>
  <c r="L153" i="4"/>
  <c r="M153" i="4"/>
  <c r="N153" i="4"/>
  <c r="O153" i="4"/>
  <c r="P153" i="4"/>
  <c r="Q153" i="4"/>
  <c r="R153" i="4"/>
  <c r="S153" i="4"/>
  <c r="T153" i="4"/>
  <c r="U153" i="4"/>
  <c r="V153" i="4"/>
  <c r="W153" i="4"/>
  <c r="X153" i="4"/>
  <c r="F154" i="4"/>
  <c r="F151" i="1" s="1"/>
  <c r="F155" i="4"/>
  <c r="F152" i="1" s="1"/>
  <c r="F156" i="4"/>
  <c r="F153" i="1" s="1"/>
  <c r="F157" i="4"/>
  <c r="F154" i="1" s="1"/>
  <c r="F158" i="4"/>
  <c r="F155" i="1" s="1"/>
  <c r="F159" i="4"/>
  <c r="F156" i="1" s="1"/>
  <c r="F160" i="4"/>
  <c r="F157" i="1" s="1"/>
  <c r="F162" i="4"/>
  <c r="F159" i="1" s="1"/>
  <c r="F163" i="4"/>
  <c r="F164" i="4"/>
  <c r="F161" i="1" s="1"/>
  <c r="F165" i="4"/>
  <c r="F162" i="1" s="1"/>
  <c r="C172" i="4"/>
  <c r="C168" i="1" s="1"/>
  <c r="B177" i="4"/>
  <c r="B173" i="1" s="1"/>
  <c r="C182" i="4"/>
  <c r="C183" i="4"/>
  <c r="D199" i="4"/>
  <c r="D187" i="1" s="1"/>
  <c r="Q199" i="4"/>
  <c r="D200" i="4"/>
  <c r="Q200" i="4"/>
  <c r="Q188" i="1" s="1"/>
  <c r="D201" i="4"/>
  <c r="Q201" i="4"/>
  <c r="D202" i="4"/>
  <c r="Q202" i="4"/>
  <c r="Q190" i="1" s="1"/>
  <c r="D203" i="4"/>
  <c r="D191" i="1" s="1"/>
  <c r="Q203" i="4"/>
  <c r="D204" i="4"/>
  <c r="Q204" i="4"/>
  <c r="Q192" i="1" s="1"/>
  <c r="D205" i="4"/>
  <c r="D193" i="1" s="1"/>
  <c r="Q205" i="4"/>
  <c r="D206" i="4"/>
  <c r="Q206" i="4"/>
  <c r="Q194" i="1" s="1"/>
  <c r="D207" i="4"/>
  <c r="D195" i="1" s="1"/>
  <c r="Q207" i="4"/>
  <c r="D208" i="4"/>
  <c r="Q208" i="4"/>
  <c r="Q196" i="1" s="1"/>
  <c r="D209" i="4"/>
  <c r="Q209" i="4"/>
  <c r="D210" i="4"/>
  <c r="Q210" i="4"/>
  <c r="Q198" i="1" s="1"/>
  <c r="Q211" i="4"/>
  <c r="G1" i="1"/>
  <c r="Q1" i="1"/>
  <c r="R1" i="1"/>
  <c r="S1" i="1"/>
  <c r="T1" i="1"/>
  <c r="U1" i="1"/>
  <c r="V1" i="1"/>
  <c r="W1" i="1"/>
  <c r="C3" i="1"/>
  <c r="A5" i="1"/>
  <c r="B6" i="1"/>
  <c r="B7" i="1"/>
  <c r="A9" i="1"/>
  <c r="B10" i="1"/>
  <c r="B11" i="1"/>
  <c r="A13" i="1"/>
  <c r="B14" i="1"/>
  <c r="A16" i="1"/>
  <c r="B19" i="1"/>
  <c r="B22" i="1"/>
  <c r="C25" i="1"/>
  <c r="C106" i="1" s="1"/>
  <c r="E25" i="1"/>
  <c r="E106" i="1"/>
  <c r="G25" i="1"/>
  <c r="G106" i="1" s="1"/>
  <c r="I25" i="1"/>
  <c r="I106" i="1" s="1"/>
  <c r="J25" i="1"/>
  <c r="J106" i="1" s="1"/>
  <c r="L25" i="1"/>
  <c r="L106" i="1" s="1"/>
  <c r="N25" i="1"/>
  <c r="N106" i="1" s="1"/>
  <c r="P25" i="1"/>
  <c r="P106" i="1" s="1"/>
  <c r="Q25" i="1"/>
  <c r="Q106" i="1" s="1"/>
  <c r="S25" i="1"/>
  <c r="S106" i="1" s="1"/>
  <c r="U25" i="1"/>
  <c r="U106" i="1" s="1"/>
  <c r="W25" i="1"/>
  <c r="W106" i="1" s="1"/>
  <c r="C26" i="1"/>
  <c r="J26" i="1"/>
  <c r="Q26" i="1"/>
  <c r="C27" i="1"/>
  <c r="J27" i="1"/>
  <c r="Q27" i="1"/>
  <c r="C28" i="1"/>
  <c r="B31" i="1"/>
  <c r="I31" i="1"/>
  <c r="B34" i="1"/>
  <c r="B120" i="1" s="1"/>
  <c r="C34" i="1"/>
  <c r="K34" i="1"/>
  <c r="B37" i="1"/>
  <c r="C178" i="1" s="1"/>
  <c r="B38" i="1"/>
  <c r="Q42" i="1" s="1"/>
  <c r="A40" i="1"/>
  <c r="B41" i="1"/>
  <c r="B42" i="1"/>
  <c r="A103" i="1"/>
  <c r="A105" i="1"/>
  <c r="D107" i="1"/>
  <c r="G107" i="1"/>
  <c r="K107" i="1"/>
  <c r="N107" i="1"/>
  <c r="R107" i="1"/>
  <c r="U107" i="1"/>
  <c r="D108" i="1"/>
  <c r="G108" i="1"/>
  <c r="K108" i="1"/>
  <c r="N108" i="1"/>
  <c r="R108" i="1"/>
  <c r="U108" i="1"/>
  <c r="D109" i="1"/>
  <c r="G109" i="1"/>
  <c r="K109" i="1"/>
  <c r="N109" i="1"/>
  <c r="R109" i="1"/>
  <c r="U109" i="1"/>
  <c r="AG120" i="1"/>
  <c r="AG121" i="1"/>
  <c r="AG123" i="1" s="1"/>
  <c r="B122" i="1"/>
  <c r="AG122" i="1"/>
  <c r="AK136" i="1"/>
  <c r="AK140" i="1"/>
  <c r="AG137" i="1"/>
  <c r="AK137" i="1"/>
  <c r="AG138" i="1"/>
  <c r="AK138" i="1"/>
  <c r="AG139" i="1"/>
  <c r="AK139" i="1"/>
  <c r="AG140" i="1"/>
  <c r="AG141" i="1"/>
  <c r="F142" i="1"/>
  <c r="AG142" i="1"/>
  <c r="F147" i="1"/>
  <c r="F149" i="1"/>
  <c r="F150" i="1"/>
  <c r="F158" i="1"/>
  <c r="F160" i="1"/>
  <c r="F163" i="1"/>
  <c r="O178" i="1"/>
  <c r="U178" i="1"/>
  <c r="O179" i="1"/>
  <c r="C181" i="1"/>
  <c r="O181" i="1"/>
  <c r="U181" i="1"/>
  <c r="O182" i="1"/>
  <c r="Q187" i="1"/>
  <c r="D188" i="1"/>
  <c r="D189" i="1"/>
  <c r="Q189" i="1"/>
  <c r="D190" i="1"/>
  <c r="Q191" i="1"/>
  <c r="D192" i="1"/>
  <c r="Q193" i="1"/>
  <c r="D194" i="1"/>
  <c r="Q195" i="1"/>
  <c r="D196" i="1"/>
  <c r="D197" i="1"/>
  <c r="Q197" i="1"/>
  <c r="D198" i="1"/>
  <c r="Q199" i="1"/>
  <c r="D201" i="1"/>
  <c r="Q201" i="1"/>
  <c r="D202" i="1"/>
  <c r="Q202" i="1"/>
  <c r="D203" i="1"/>
  <c r="Q203" i="1"/>
  <c r="F207" i="1"/>
  <c r="D208" i="1"/>
  <c r="D209" i="1"/>
  <c r="B211" i="1"/>
  <c r="C211" i="1"/>
  <c r="D211" i="1"/>
  <c r="E211" i="1"/>
  <c r="F211" i="1"/>
  <c r="G211" i="1"/>
  <c r="H211" i="1"/>
  <c r="I211" i="1"/>
  <c r="J211" i="1"/>
  <c r="K211" i="1"/>
  <c r="L211" i="1"/>
  <c r="M211" i="1"/>
  <c r="N211" i="1"/>
  <c r="O211" i="1"/>
  <c r="P211" i="1"/>
  <c r="Q211" i="1"/>
  <c r="R211" i="1"/>
  <c r="S211" i="1"/>
  <c r="T211" i="1"/>
  <c r="U211" i="1"/>
  <c r="V211" i="1"/>
  <c r="W211" i="1"/>
  <c r="X211" i="1"/>
  <c r="B212" i="1"/>
  <c r="C212" i="1"/>
  <c r="D212" i="1"/>
  <c r="E212" i="1"/>
  <c r="F212" i="1"/>
  <c r="G212" i="1"/>
  <c r="H212" i="1"/>
  <c r="I212" i="1"/>
  <c r="J212" i="1"/>
  <c r="K212" i="1"/>
  <c r="L212" i="1"/>
  <c r="M212" i="1"/>
  <c r="N212" i="1"/>
  <c r="O212" i="1"/>
  <c r="P212" i="1"/>
  <c r="Q212" i="1"/>
  <c r="R212" i="1"/>
  <c r="S212" i="1"/>
  <c r="T212" i="1"/>
  <c r="U212" i="1"/>
  <c r="V212" i="1"/>
  <c r="W212" i="1"/>
  <c r="X212" i="1"/>
  <c r="B213" i="1"/>
  <c r="C213" i="1"/>
  <c r="D213" i="1"/>
  <c r="E213" i="1"/>
  <c r="F213" i="1"/>
  <c r="G213" i="1"/>
  <c r="H213" i="1"/>
  <c r="I213" i="1"/>
  <c r="J213" i="1"/>
  <c r="K213" i="1"/>
  <c r="L213" i="1"/>
  <c r="M213" i="1"/>
  <c r="N213" i="1"/>
  <c r="O213" i="1"/>
  <c r="P213" i="1"/>
  <c r="Q213" i="1"/>
  <c r="R213" i="1"/>
  <c r="S213" i="1"/>
  <c r="T213" i="1"/>
  <c r="U213" i="1"/>
  <c r="V213" i="1"/>
  <c r="W213" i="1"/>
  <c r="X213" i="1"/>
  <c r="B214" i="1"/>
  <c r="C214" i="1"/>
  <c r="D214" i="1"/>
  <c r="E214" i="1"/>
  <c r="F214" i="1"/>
  <c r="G214" i="1"/>
  <c r="H214" i="1"/>
  <c r="I214" i="1"/>
  <c r="J214" i="1"/>
  <c r="K214" i="1"/>
  <c r="L214" i="1"/>
  <c r="M214" i="1"/>
  <c r="N214" i="1"/>
  <c r="O214" i="1"/>
  <c r="P214" i="1"/>
  <c r="Q214" i="1"/>
  <c r="R214" i="1"/>
  <c r="S214" i="1"/>
  <c r="T214" i="1"/>
  <c r="U214" i="1"/>
  <c r="V214" i="1"/>
  <c r="W214" i="1"/>
  <c r="X214" i="1"/>
  <c r="B215" i="1"/>
  <c r="C215" i="1"/>
  <c r="D215" i="1"/>
  <c r="E215" i="1"/>
  <c r="F215" i="1"/>
  <c r="G215" i="1"/>
  <c r="H215" i="1"/>
  <c r="I215" i="1"/>
  <c r="J215" i="1"/>
  <c r="K215" i="1"/>
  <c r="L215" i="1"/>
  <c r="M215" i="1"/>
  <c r="N215" i="1"/>
  <c r="O215" i="1"/>
  <c r="P215" i="1"/>
  <c r="Q215" i="1"/>
  <c r="R215" i="1"/>
  <c r="S215" i="1"/>
  <c r="T215" i="1"/>
  <c r="U215" i="1"/>
  <c r="V215" i="1"/>
  <c r="W215" i="1"/>
  <c r="X215" i="1"/>
  <c r="B216" i="1"/>
  <c r="C216" i="1"/>
  <c r="D216" i="1"/>
  <c r="E216" i="1"/>
  <c r="F216" i="1"/>
  <c r="G216" i="1"/>
  <c r="H216" i="1"/>
  <c r="I216" i="1"/>
  <c r="J216" i="1"/>
  <c r="K216" i="1"/>
  <c r="L216" i="1"/>
  <c r="M216" i="1"/>
  <c r="N216" i="1"/>
  <c r="O216" i="1"/>
  <c r="P216" i="1"/>
  <c r="Q216" i="1"/>
  <c r="R216" i="1"/>
  <c r="S216" i="1"/>
  <c r="T216" i="1"/>
  <c r="U216" i="1"/>
  <c r="V216" i="1"/>
  <c r="W216" i="1"/>
  <c r="X216" i="1"/>
  <c r="B217" i="1"/>
  <c r="C217" i="1"/>
  <c r="D217" i="1"/>
  <c r="E217" i="1"/>
  <c r="F217" i="1"/>
  <c r="G217" i="1"/>
  <c r="H217" i="1"/>
  <c r="I217" i="1"/>
  <c r="J217" i="1"/>
  <c r="K217" i="1"/>
  <c r="L217" i="1"/>
  <c r="M217" i="1"/>
  <c r="N217" i="1"/>
  <c r="O217" i="1"/>
  <c r="P217" i="1"/>
  <c r="Q217" i="1"/>
  <c r="R217" i="1"/>
  <c r="S217" i="1"/>
  <c r="T217" i="1"/>
  <c r="U217" i="1"/>
  <c r="V217" i="1"/>
  <c r="W217" i="1"/>
  <c r="X217" i="1"/>
  <c r="C226" i="1"/>
  <c r="C227" i="1"/>
  <c r="AG150" i="6" l="1"/>
  <c r="F190" i="6" s="1"/>
  <c r="AF73" i="4"/>
  <c r="B130" i="1"/>
  <c r="AF116" i="4"/>
  <c r="F150" i="4" s="1"/>
  <c r="C179" i="1"/>
  <c r="B116" i="1"/>
  <c r="J42" i="1"/>
  <c r="AJ133" i="4"/>
  <c r="F161" i="4" s="1"/>
  <c r="AI167" i="6"/>
  <c r="F202" i="6" s="1"/>
  <c r="F185" i="6" l="1"/>
  <c r="F145" i="4"/>
</calcChain>
</file>

<file path=xl/sharedStrings.xml><?xml version="1.0" encoding="utf-8"?>
<sst xmlns="http://schemas.openxmlformats.org/spreadsheetml/2006/main" count="3166" uniqueCount="1247">
  <si>
    <t>洪水時の避難確保計画</t>
    <rPh sb="0" eb="2">
      <t>コウズイ</t>
    </rPh>
    <rPh sb="2" eb="3">
      <t>ジ</t>
    </rPh>
    <rPh sb="4" eb="6">
      <t>ヒナン</t>
    </rPh>
    <rPh sb="6" eb="8">
      <t>カクホ</t>
    </rPh>
    <rPh sb="8" eb="10">
      <t>ケイカク</t>
    </rPh>
    <phoneticPr fontId="2"/>
  </si>
  <si>
    <t>施設名称</t>
    <rPh sb="0" eb="2">
      <t>シセツ</t>
    </rPh>
    <rPh sb="2" eb="4">
      <t>メイショウ</t>
    </rPh>
    <phoneticPr fontId="2"/>
  </si>
  <si>
    <t>（１）所在地</t>
    <phoneticPr fontId="2"/>
  </si>
  <si>
    <t>（２）施設の種類</t>
    <phoneticPr fontId="2"/>
  </si>
  <si>
    <t>（３）利用状況及び職員体制</t>
    <phoneticPr fontId="2"/>
  </si>
  <si>
    <t>時間帯</t>
    <rPh sb="0" eb="3">
      <t>ジカンタイ</t>
    </rPh>
    <phoneticPr fontId="2"/>
  </si>
  <si>
    <t>最大利用者数</t>
    <rPh sb="0" eb="2">
      <t>サイダイ</t>
    </rPh>
    <rPh sb="2" eb="5">
      <t>リヨウシャ</t>
    </rPh>
    <rPh sb="5" eb="6">
      <t>スウ</t>
    </rPh>
    <phoneticPr fontId="2"/>
  </si>
  <si>
    <t>：</t>
    <phoneticPr fontId="2"/>
  </si>
  <si>
    <t>～</t>
    <phoneticPr fontId="2"/>
  </si>
  <si>
    <t>：</t>
    <phoneticPr fontId="2"/>
  </si>
  <si>
    <t>職員数</t>
    <rPh sb="0" eb="3">
      <t>ショクインスウ</t>
    </rPh>
    <phoneticPr fontId="2"/>
  </si>
  <si>
    <t>人</t>
    <rPh sb="0" eb="1">
      <t>ニン</t>
    </rPh>
    <phoneticPr fontId="2"/>
  </si>
  <si>
    <t>施設区分</t>
  </si>
  <si>
    <t>施設名</t>
  </si>
  <si>
    <t>住所</t>
  </si>
  <si>
    <t>○</t>
  </si>
  <si>
    <t>川園町1番2号</t>
  </si>
  <si>
    <t>寿町2丁目7番24号</t>
  </si>
  <si>
    <t>飯藤産婦人科</t>
  </si>
  <si>
    <t>泉町5丁目6番6号</t>
  </si>
  <si>
    <t>江の木町7番1号</t>
  </si>
  <si>
    <t>垂水町3丁目22番1号</t>
  </si>
  <si>
    <t>江坂町3丁目31番5号</t>
  </si>
  <si>
    <t>垂水デイサービスセンター</t>
  </si>
  <si>
    <t>吹田市立内本町デイサービスセンター</t>
  </si>
  <si>
    <t>デイサービスセンターあいかわ</t>
  </si>
  <si>
    <t>ＮＰＯアリス</t>
  </si>
  <si>
    <t>ツクイ南吹田</t>
  </si>
  <si>
    <t>あすなるデイサービス江坂</t>
  </si>
  <si>
    <t>デイサービス安寿の杜江坂</t>
  </si>
  <si>
    <t>のせリハビリデイサービス</t>
  </si>
  <si>
    <t>デイサービスゆず</t>
  </si>
  <si>
    <t>あすなるリハビリデイサービス</t>
  </si>
  <si>
    <t>デイサービス福</t>
  </si>
  <si>
    <t>アール・デイサービスセンター</t>
  </si>
  <si>
    <t>デイサービスリゾール</t>
  </si>
  <si>
    <t>楽リハデイサービスはぴね江坂</t>
  </si>
  <si>
    <t>アクティブデイサービス吹田</t>
  </si>
  <si>
    <t>デイサービス明明</t>
  </si>
  <si>
    <t>高齢者福祉施設</t>
  </si>
  <si>
    <t>エコ吹田</t>
  </si>
  <si>
    <t>グループホーム「あい」</t>
  </si>
  <si>
    <t>グループホームきさく苑吹田</t>
  </si>
  <si>
    <t>グループホームここから南千里</t>
  </si>
  <si>
    <t>グループホーム明日葉</t>
  </si>
  <si>
    <t>グループホーム寿</t>
  </si>
  <si>
    <t>デイサービスハピネスさんあい</t>
  </si>
  <si>
    <t>障がい者福祉施設</t>
  </si>
  <si>
    <t>花音工房</t>
  </si>
  <si>
    <t>コミキャン就労総合センター</t>
  </si>
  <si>
    <t>ぷくぷくワールド</t>
  </si>
  <si>
    <t>のぞみ工作所</t>
  </si>
  <si>
    <t>ドリーマーぷくぷく</t>
  </si>
  <si>
    <t>あかね共同作業所</t>
  </si>
  <si>
    <t>第２コミュニティキャンパス</t>
  </si>
  <si>
    <t>ほほえみ</t>
  </si>
  <si>
    <t>吹田授産場</t>
  </si>
  <si>
    <t>工房ヒューマン</t>
  </si>
  <si>
    <t>吹東町コミュニティキャンパス</t>
  </si>
  <si>
    <t>このゆびとまれ</t>
  </si>
  <si>
    <t>のぞみ共同作業所</t>
  </si>
  <si>
    <t>ステップ</t>
  </si>
  <si>
    <t>スーリール</t>
  </si>
  <si>
    <t>フォレストリバー</t>
  </si>
  <si>
    <t>ショートステイみんなのき</t>
  </si>
  <si>
    <t>ほんのきもち</t>
  </si>
  <si>
    <t>ライム</t>
  </si>
  <si>
    <t>児童福祉施設</t>
  </si>
  <si>
    <t>川園町1-2</t>
  </si>
  <si>
    <t>大阪府済生会吹田療育園</t>
  </si>
  <si>
    <t>保育施設</t>
  </si>
  <si>
    <t>吹田どんぐり保育園</t>
  </si>
  <si>
    <t>あすなろ共同保育所</t>
  </si>
  <si>
    <t>稲荷学園</t>
  </si>
  <si>
    <t>こばと保育園</t>
  </si>
  <si>
    <t>大和病院内保育所チューリップ園</t>
  </si>
  <si>
    <t>高城町18-39</t>
  </si>
  <si>
    <t>大阪府立吹田支援学校</t>
  </si>
  <si>
    <t>芳野町13-120</t>
  </si>
  <si>
    <t>箇所番号</t>
  </si>
  <si>
    <t>和貴会スローライフ千里</t>
  </si>
  <si>
    <t>千里万博公園６番８号</t>
  </si>
  <si>
    <t>K20500070</t>
  </si>
  <si>
    <t>安威川</t>
  </si>
  <si>
    <t>日祝日及び水・土の午後は休み</t>
    <rPh sb="0" eb="1">
      <t>ニチ</t>
    </rPh>
    <rPh sb="1" eb="3">
      <t>シュクジツ</t>
    </rPh>
    <rPh sb="3" eb="4">
      <t>オヨ</t>
    </rPh>
    <rPh sb="5" eb="6">
      <t>スイ</t>
    </rPh>
    <rPh sb="7" eb="8">
      <t>ド</t>
    </rPh>
    <rPh sb="9" eb="11">
      <t>ゴゴ</t>
    </rPh>
    <rPh sb="12" eb="13">
      <t>ヤス</t>
    </rPh>
    <phoneticPr fontId="2"/>
  </si>
  <si>
    <t>吹田第三小学校</t>
  </si>
  <si>
    <t>避難所</t>
  </si>
  <si>
    <t>所在地</t>
  </si>
  <si>
    <t>淀川</t>
  </si>
  <si>
    <t>高川</t>
  </si>
  <si>
    <t>糸田川</t>
  </si>
  <si>
    <t>上の川</t>
  </si>
  <si>
    <t>岸部南1～3丁目</t>
  </si>
  <si>
    <t>南正雀1～2丁目</t>
  </si>
  <si>
    <t>大阪学院大学</t>
  </si>
  <si>
    <t>岸部南2丁目36-1</t>
  </si>
  <si>
    <t>●</t>
  </si>
  <si>
    <t>南正雀3～5丁目</t>
  </si>
  <si>
    <t>大阪学院大学高等学校</t>
  </si>
  <si>
    <t>吹田東小学校</t>
  </si>
  <si>
    <t>幸町20-1</t>
  </si>
  <si>
    <t>済生会吹田病院</t>
  </si>
  <si>
    <t>吹田第一小学校</t>
  </si>
  <si>
    <t>元町30-35</t>
  </si>
  <si>
    <t>元町、朝日町</t>
  </si>
  <si>
    <t>泉町1～4丁目</t>
  </si>
  <si>
    <t>吹田第二小学校</t>
  </si>
  <si>
    <t>泉町3丁目15-18</t>
  </si>
  <si>
    <t>吹田第六小学校</t>
  </si>
  <si>
    <t>南清和園町43-1</t>
  </si>
  <si>
    <t>西御旅町、東御旅町</t>
  </si>
  <si>
    <t>南吹田1～2丁目</t>
  </si>
  <si>
    <t>吹田南小学校</t>
  </si>
  <si>
    <t>南吹田5丁目12-1</t>
  </si>
  <si>
    <t>南吹田4丁目</t>
  </si>
  <si>
    <t>垂水町1丁目</t>
  </si>
  <si>
    <t>豊津第一小学校</t>
  </si>
  <si>
    <t>江坂町1丁目15-42</t>
  </si>
  <si>
    <t>垂水町2丁目</t>
  </si>
  <si>
    <t>豊津第二小学校</t>
  </si>
  <si>
    <t>江坂町2丁目5-1</t>
  </si>
  <si>
    <t>江坂町2丁目</t>
  </si>
  <si>
    <t>江坂町3丁目</t>
  </si>
  <si>
    <t>江坂大池小学校</t>
  </si>
  <si>
    <t>江坂町3丁目13-1</t>
  </si>
  <si>
    <t>江坂町4丁目</t>
  </si>
  <si>
    <t>芳野町</t>
  </si>
  <si>
    <t>岸部第二小学校</t>
  </si>
  <si>
    <t>岸部北4丁目12-1</t>
  </si>
  <si>
    <t>長野西</t>
  </si>
  <si>
    <t>南山田小学校</t>
  </si>
  <si>
    <t>千里丘西9-1</t>
  </si>
  <si>
    <t>山田市場、山田西1丁目</t>
  </si>
  <si>
    <t>山田第五小学校</t>
  </si>
  <si>
    <t>山田西1丁目6-1</t>
  </si>
  <si>
    <t>五月が丘北、五月が丘東</t>
  </si>
  <si>
    <t>東佐井寺小学校</t>
  </si>
  <si>
    <t>五月が丘西4-1</t>
  </si>
  <si>
    <t xml:space="preserve">山田東1～2丁目 </t>
  </si>
  <si>
    <t>山田第一小学校</t>
  </si>
  <si>
    <t>山田東2丁目33-2</t>
  </si>
  <si>
    <t>山手町2～3丁目</t>
  </si>
  <si>
    <t>山手小学校</t>
  </si>
  <si>
    <t>山手町2丁目15-43</t>
  </si>
  <si>
    <t>千里山東1～2丁目</t>
  </si>
  <si>
    <t>千里第二小学校</t>
  </si>
  <si>
    <t>千里山松が丘25-1</t>
  </si>
  <si>
    <t>春日1～3丁目</t>
  </si>
  <si>
    <t>千里新田小学校</t>
  </si>
  <si>
    <t>春日4丁目10-1</t>
  </si>
  <si>
    <t>千里山西1丁目、円山町</t>
  </si>
  <si>
    <t>千里第三小学校</t>
  </si>
  <si>
    <t>千里山西2丁目13-1</t>
  </si>
  <si>
    <t>青葉丘南、新芦屋下</t>
  </si>
  <si>
    <t>東山田小学校</t>
  </si>
  <si>
    <t>青葉丘南15-10</t>
  </si>
  <si>
    <t>※浸水深が浅い箇所においても、屋内待避（屋内での上階への避難）または指定緊急避難場所等への自主避難を行うなどの自身の安全確保を行う。</t>
  </si>
  <si>
    <t>（６）市が指定する近隣の避難所</t>
    <rPh sb="3" eb="4">
      <t>シ</t>
    </rPh>
    <rPh sb="5" eb="7">
      <t>シテイ</t>
    </rPh>
    <rPh sb="9" eb="11">
      <t>キンリン</t>
    </rPh>
    <rPh sb="12" eb="14">
      <t>ヒナン</t>
    </rPh>
    <rPh sb="14" eb="15">
      <t>ショ</t>
    </rPh>
    <phoneticPr fontId="2"/>
  </si>
  <si>
    <t>（４）建物の階層</t>
    <rPh sb="3" eb="5">
      <t>タテモノ</t>
    </rPh>
    <rPh sb="6" eb="8">
      <t>カイソウ</t>
    </rPh>
    <phoneticPr fontId="2"/>
  </si>
  <si>
    <t>（５）洪水の影響を受ける河川</t>
    <rPh sb="3" eb="5">
      <t>コウズイ</t>
    </rPh>
    <rPh sb="6" eb="8">
      <t>エイキョウ</t>
    </rPh>
    <rPh sb="9" eb="10">
      <t>ウ</t>
    </rPh>
    <rPh sb="12" eb="14">
      <t>カセン</t>
    </rPh>
    <phoneticPr fontId="2"/>
  </si>
  <si>
    <t>体制確立の判断時期</t>
    <rPh sb="0" eb="2">
      <t>タイセイ</t>
    </rPh>
    <rPh sb="2" eb="4">
      <t>カクリツ</t>
    </rPh>
    <rPh sb="5" eb="7">
      <t>ハンダン</t>
    </rPh>
    <rPh sb="7" eb="9">
      <t>ジキ</t>
    </rPh>
    <phoneticPr fontId="2"/>
  </si>
  <si>
    <t>活動内容</t>
    <rPh sb="0" eb="2">
      <t>カツドウ</t>
    </rPh>
    <rPh sb="2" eb="4">
      <t>ナイヨウ</t>
    </rPh>
    <phoneticPr fontId="2"/>
  </si>
  <si>
    <t>洪水予報等の情報収集</t>
    <rPh sb="0" eb="2">
      <t>コウズイ</t>
    </rPh>
    <rPh sb="2" eb="4">
      <t>ヨホウ</t>
    </rPh>
    <rPh sb="4" eb="5">
      <t>トウ</t>
    </rPh>
    <rPh sb="6" eb="8">
      <t>ジョウホウ</t>
    </rPh>
    <rPh sb="8" eb="10">
      <t>シュウシュウ</t>
    </rPh>
    <phoneticPr fontId="2"/>
  </si>
  <si>
    <t>対応要員</t>
    <phoneticPr fontId="2"/>
  </si>
  <si>
    <t>次のいずれかに該当</t>
    <rPh sb="0" eb="1">
      <t>ツギ</t>
    </rPh>
    <rPh sb="7" eb="9">
      <t>ガイトウ</t>
    </rPh>
    <phoneticPr fontId="2"/>
  </si>
  <si>
    <t>情報収集伝達要員</t>
    <rPh sb="0" eb="2">
      <t>ジョウホウ</t>
    </rPh>
    <rPh sb="2" eb="4">
      <t>シュウシュウ</t>
    </rPh>
    <rPh sb="4" eb="6">
      <t>デンタツ</t>
    </rPh>
    <rPh sb="6" eb="8">
      <t>ヨウイン</t>
    </rPh>
    <phoneticPr fontId="2"/>
  </si>
  <si>
    <t>避難誘導要員</t>
    <rPh sb="0" eb="2">
      <t>ヒナン</t>
    </rPh>
    <rPh sb="2" eb="4">
      <t>ユウドウ</t>
    </rPh>
    <rPh sb="4" eb="6">
      <t>ヨウイン</t>
    </rPh>
    <phoneticPr fontId="2"/>
  </si>
  <si>
    <t>その他の要員</t>
    <rPh sb="2" eb="3">
      <t>タ</t>
    </rPh>
    <rPh sb="4" eb="6">
      <t>ヨウイン</t>
    </rPh>
    <phoneticPr fontId="2"/>
  </si>
  <si>
    <t>洪水予報等の情報収集</t>
    <phoneticPr fontId="2"/>
  </si>
  <si>
    <t>使用する資器材等の準備</t>
    <rPh sb="0" eb="2">
      <t>シヨウ</t>
    </rPh>
    <rPh sb="4" eb="7">
      <t>シキザイ</t>
    </rPh>
    <rPh sb="7" eb="8">
      <t>トウ</t>
    </rPh>
    <rPh sb="9" eb="11">
      <t>ジュンビ</t>
    </rPh>
    <phoneticPr fontId="2"/>
  </si>
  <si>
    <t>家族等への事前連絡（※）</t>
    <rPh sb="0" eb="2">
      <t>カゾク</t>
    </rPh>
    <rPh sb="2" eb="3">
      <t>トウ</t>
    </rPh>
    <rPh sb="5" eb="7">
      <t>ジゼン</t>
    </rPh>
    <rPh sb="7" eb="9">
      <t>レンラク</t>
    </rPh>
    <phoneticPr fontId="2"/>
  </si>
  <si>
    <t>家族等への連絡（※）</t>
    <rPh sb="0" eb="2">
      <t>カゾク</t>
    </rPh>
    <rPh sb="2" eb="3">
      <t>トウ</t>
    </rPh>
    <rPh sb="5" eb="7">
      <t>レンラク</t>
    </rPh>
    <phoneticPr fontId="2"/>
  </si>
  <si>
    <t>事前協力依頼（※）</t>
    <rPh sb="0" eb="2">
      <t>ジゼン</t>
    </rPh>
    <rPh sb="2" eb="4">
      <t>キョウリョク</t>
    </rPh>
    <rPh sb="4" eb="6">
      <t>イライ</t>
    </rPh>
    <phoneticPr fontId="2"/>
  </si>
  <si>
    <t>周辺住民への</t>
    <rPh sb="0" eb="2">
      <t>シュウヘン</t>
    </rPh>
    <rPh sb="2" eb="4">
      <t>ジュウミン</t>
    </rPh>
    <phoneticPr fontId="2"/>
  </si>
  <si>
    <t>協力依頼（※）</t>
    <rPh sb="0" eb="2">
      <t>キョウリョク</t>
    </rPh>
    <rPh sb="2" eb="4">
      <t>イライ</t>
    </rPh>
    <phoneticPr fontId="2"/>
  </si>
  <si>
    <t>事前に要員体制を定め、段階的に避難確保の体制を確立する</t>
    <rPh sb="0" eb="2">
      <t>ジゼン</t>
    </rPh>
    <rPh sb="3" eb="5">
      <t>ヨウイン</t>
    </rPh>
    <rPh sb="5" eb="7">
      <t>タイセイ</t>
    </rPh>
    <rPh sb="8" eb="9">
      <t>サダ</t>
    </rPh>
    <rPh sb="11" eb="14">
      <t>ダンカイテキ</t>
    </rPh>
    <rPh sb="15" eb="17">
      <t>ヒナン</t>
    </rPh>
    <rPh sb="17" eb="19">
      <t>カクホ</t>
    </rPh>
    <rPh sb="20" eb="22">
      <t>タイセイ</t>
    </rPh>
    <rPh sb="23" eb="25">
      <t>カクリツ</t>
    </rPh>
    <phoneticPr fontId="2"/>
  </si>
  <si>
    <t>情報収集伝達要員
避難誘導要員</t>
    <phoneticPr fontId="2"/>
  </si>
  <si>
    <t>（※）必要に応じて実施</t>
    <rPh sb="3" eb="5">
      <t>ヒツヨウ</t>
    </rPh>
    <rPh sb="6" eb="7">
      <t>オウ</t>
    </rPh>
    <rPh sb="9" eb="11">
      <t>ジッシ</t>
    </rPh>
    <phoneticPr fontId="2"/>
  </si>
  <si>
    <t>要配慮者の避難誘導</t>
    <rPh sb="0" eb="1">
      <t>ヨウ</t>
    </rPh>
    <rPh sb="1" eb="3">
      <t>ハイリョ</t>
    </rPh>
    <rPh sb="3" eb="4">
      <t>シャ</t>
    </rPh>
    <rPh sb="5" eb="7">
      <t>ヒナン</t>
    </rPh>
    <rPh sb="7" eb="9">
      <t>ユウドウ</t>
    </rPh>
    <phoneticPr fontId="2"/>
  </si>
  <si>
    <t>施設全体の避難誘導</t>
    <rPh sb="0" eb="2">
      <t>シセツ</t>
    </rPh>
    <rPh sb="2" eb="4">
      <t>ゼンタイ</t>
    </rPh>
    <rPh sb="5" eb="7">
      <t>ヒナン</t>
    </rPh>
    <rPh sb="7" eb="9">
      <t>ユウドウ</t>
    </rPh>
    <phoneticPr fontId="2"/>
  </si>
  <si>
    <t>避難誘導要員</t>
    <phoneticPr fontId="2"/>
  </si>
  <si>
    <t>浸水深　：　</t>
    <rPh sb="0" eb="2">
      <t>シンスイ</t>
    </rPh>
    <rPh sb="2" eb="3">
      <t>シン</t>
    </rPh>
    <phoneticPr fontId="2"/>
  </si>
  <si>
    <t>（１）情報収集</t>
    <rPh sb="3" eb="5">
      <t>ジョウホウ</t>
    </rPh>
    <rPh sb="5" eb="7">
      <t>シュウシュウ</t>
    </rPh>
    <phoneticPr fontId="2"/>
  </si>
  <si>
    <t>収集する情報</t>
    <rPh sb="0" eb="2">
      <t>シュウシュウ</t>
    </rPh>
    <rPh sb="4" eb="6">
      <t>ジョウホウ</t>
    </rPh>
    <phoneticPr fontId="2"/>
  </si>
  <si>
    <t>河川防災情報</t>
    <rPh sb="0" eb="2">
      <t>カセン</t>
    </rPh>
    <rPh sb="2" eb="4">
      <t>ボウサイ</t>
    </rPh>
    <rPh sb="4" eb="6">
      <t>ジョウホウ</t>
    </rPh>
    <phoneticPr fontId="2"/>
  </si>
  <si>
    <t>吹田市ホームページ</t>
    <rPh sb="0" eb="3">
      <t>スイタシ</t>
    </rPh>
    <phoneticPr fontId="2"/>
  </si>
  <si>
    <t>吹田市防災気象情報</t>
    <rPh sb="0" eb="3">
      <t>スイタシ</t>
    </rPh>
    <rPh sb="3" eb="5">
      <t>ボウサイ</t>
    </rPh>
    <rPh sb="5" eb="7">
      <t>キショウ</t>
    </rPh>
    <rPh sb="7" eb="9">
      <t>ジョウホウ</t>
    </rPh>
    <phoneticPr fontId="2"/>
  </si>
  <si>
    <t>テレビ・ラジオ・インターネット</t>
    <phoneticPr fontId="2"/>
  </si>
  <si>
    <t>収集方法等</t>
    <rPh sb="0" eb="2">
      <t>シュウシュウ</t>
    </rPh>
    <rPh sb="2" eb="4">
      <t>ホウホウ</t>
    </rPh>
    <rPh sb="4" eb="5">
      <t>トウ</t>
    </rPh>
    <phoneticPr fontId="2"/>
  </si>
  <si>
    <t>体制</t>
    <rPh sb="0" eb="2">
      <t>タイセイ</t>
    </rPh>
    <phoneticPr fontId="2"/>
  </si>
  <si>
    <t>気象情報
 特別警報・警報・注意報</t>
    <rPh sb="0" eb="2">
      <t>キショウ</t>
    </rPh>
    <rPh sb="2" eb="4">
      <t>ジョウホウ</t>
    </rPh>
    <rPh sb="6" eb="8">
      <t>トクベツ</t>
    </rPh>
    <rPh sb="8" eb="10">
      <t>ケイホウ</t>
    </rPh>
    <rPh sb="11" eb="13">
      <t>ケイホウ</t>
    </rPh>
    <rPh sb="14" eb="17">
      <t>チュウイホウ</t>
    </rPh>
    <phoneticPr fontId="2"/>
  </si>
  <si>
    <t>（２）伝達</t>
    <rPh sb="3" eb="5">
      <t>デンタツ</t>
    </rPh>
    <phoneticPr fontId="2"/>
  </si>
  <si>
    <t>その他の情報収集</t>
    <rPh sb="2" eb="3">
      <t>タ</t>
    </rPh>
    <rPh sb="4" eb="6">
      <t>ジョウホウ</t>
    </rPh>
    <rPh sb="6" eb="8">
      <t>シュウシュウ</t>
    </rPh>
    <phoneticPr fontId="2"/>
  </si>
  <si>
    <t>吹田市からの情報
 避難準備・高齢者等避難
 開始
 避難勧告
 避難指示
 避難所開設情報</t>
    <rPh sb="0" eb="3">
      <t>スイタシ</t>
    </rPh>
    <rPh sb="6" eb="8">
      <t>ジョウホウ</t>
    </rPh>
    <rPh sb="10" eb="12">
      <t>ヒナン</t>
    </rPh>
    <rPh sb="12" eb="14">
      <t>ジュンビ</t>
    </rPh>
    <rPh sb="15" eb="18">
      <t>コウレイシャ</t>
    </rPh>
    <rPh sb="18" eb="19">
      <t>トウ</t>
    </rPh>
    <rPh sb="19" eb="21">
      <t>ヒナン</t>
    </rPh>
    <rPh sb="23" eb="25">
      <t>カイシ</t>
    </rPh>
    <rPh sb="27" eb="29">
      <t>ヒナン</t>
    </rPh>
    <rPh sb="29" eb="31">
      <t>カンコク</t>
    </rPh>
    <rPh sb="33" eb="35">
      <t>ヒナン</t>
    </rPh>
    <rPh sb="35" eb="37">
      <t>シジ</t>
    </rPh>
    <rPh sb="39" eb="41">
      <t>ヒナン</t>
    </rPh>
    <rPh sb="41" eb="42">
      <t>ショ</t>
    </rPh>
    <rPh sb="42" eb="44">
      <t>カイセツ</t>
    </rPh>
    <rPh sb="44" eb="46">
      <t>ジョウホウ</t>
    </rPh>
    <phoneticPr fontId="2"/>
  </si>
  <si>
    <t>電話（市役所など）</t>
    <rPh sb="0" eb="2">
      <t>デンワ</t>
    </rPh>
    <rPh sb="3" eb="6">
      <t>シヤクショ</t>
    </rPh>
    <phoneticPr fontId="2"/>
  </si>
  <si>
    <t>収集した情報は、勤務中の全職員に伝達する。</t>
    <rPh sb="0" eb="2">
      <t>シュウシュウ</t>
    </rPh>
    <rPh sb="4" eb="6">
      <t>ジョウホウ</t>
    </rPh>
    <rPh sb="8" eb="11">
      <t>キンムチュウ</t>
    </rPh>
    <rPh sb="12" eb="13">
      <t>ゼン</t>
    </rPh>
    <rPh sb="13" eb="15">
      <t>ショクイン</t>
    </rPh>
    <rPh sb="16" eb="18">
      <t>デンタツ</t>
    </rPh>
    <phoneticPr fontId="2"/>
  </si>
  <si>
    <t>伝達方法：</t>
    <rPh sb="0" eb="2">
      <t>デンタツ</t>
    </rPh>
    <rPh sb="2" eb="4">
      <t>ホウホウ</t>
    </rPh>
    <phoneticPr fontId="2"/>
  </si>
  <si>
    <t>避難誘導は次のとおり行う</t>
    <rPh sb="0" eb="2">
      <t>ヒナン</t>
    </rPh>
    <rPh sb="2" eb="4">
      <t>ユウドウ</t>
    </rPh>
    <rPh sb="5" eb="6">
      <t>ツギ</t>
    </rPh>
    <rPh sb="10" eb="11">
      <t>オコナ</t>
    </rPh>
    <phoneticPr fontId="2"/>
  </si>
  <si>
    <t>・水平避難</t>
    <rPh sb="1" eb="3">
      <t>スイヘイ</t>
    </rPh>
    <rPh sb="3" eb="5">
      <t>ヒナン</t>
    </rPh>
    <phoneticPr fontId="2"/>
  </si>
  <si>
    <t>・垂直避難（※）</t>
    <rPh sb="1" eb="3">
      <t>スイチョク</t>
    </rPh>
    <rPh sb="3" eb="5">
      <t>ヒナン</t>
    </rPh>
    <phoneticPr fontId="2"/>
  </si>
  <si>
    <t>※想定浸水深が３ｍ以上で建物が２階までの場合は、水平避難を原則とする</t>
    <rPh sb="1" eb="3">
      <t>ソウテイ</t>
    </rPh>
    <rPh sb="3" eb="5">
      <t>シンスイ</t>
    </rPh>
    <rPh sb="5" eb="6">
      <t>シン</t>
    </rPh>
    <rPh sb="9" eb="11">
      <t>イジョウ</t>
    </rPh>
    <rPh sb="12" eb="14">
      <t>タテモノ</t>
    </rPh>
    <rPh sb="16" eb="17">
      <t>カイ</t>
    </rPh>
    <rPh sb="20" eb="22">
      <t>バアイ</t>
    </rPh>
    <rPh sb="24" eb="26">
      <t>スイヘイ</t>
    </rPh>
    <rPh sb="26" eb="28">
      <t>ヒナン</t>
    </rPh>
    <rPh sb="29" eb="31">
      <t>ゲンソク</t>
    </rPh>
    <phoneticPr fontId="2"/>
  </si>
  <si>
    <t>　垂直避難が困難な場合、水平避難する。移動距離及び移動手段は以下のとおり</t>
    <rPh sb="1" eb="3">
      <t>スイチョク</t>
    </rPh>
    <rPh sb="3" eb="5">
      <t>ヒナン</t>
    </rPh>
    <rPh sb="6" eb="8">
      <t>コンナン</t>
    </rPh>
    <rPh sb="9" eb="11">
      <t>バアイ</t>
    </rPh>
    <rPh sb="12" eb="14">
      <t>スイヘイ</t>
    </rPh>
    <rPh sb="14" eb="16">
      <t>ヒナン</t>
    </rPh>
    <rPh sb="19" eb="21">
      <t>イドウ</t>
    </rPh>
    <rPh sb="21" eb="23">
      <t>キョリ</t>
    </rPh>
    <rPh sb="23" eb="24">
      <t>オヨ</t>
    </rPh>
    <rPh sb="25" eb="27">
      <t>イドウ</t>
    </rPh>
    <rPh sb="27" eb="29">
      <t>シュダン</t>
    </rPh>
    <rPh sb="30" eb="32">
      <t>イカ</t>
    </rPh>
    <phoneticPr fontId="2"/>
  </si>
  <si>
    <t>テレビ</t>
    <phoneticPr fontId="2"/>
  </si>
  <si>
    <t>テレビ・ラジオ</t>
    <phoneticPr fontId="2"/>
  </si>
  <si>
    <t>テレビ・インターネット</t>
    <phoneticPr fontId="2"/>
  </si>
  <si>
    <t>インターネット</t>
    <phoneticPr fontId="2"/>
  </si>
  <si>
    <t>口頭で伝達</t>
    <rPh sb="3" eb="5">
      <t>デンタツ</t>
    </rPh>
    <phoneticPr fontId="2"/>
  </si>
  <si>
    <t>口頭のほか施設内放送など</t>
    <phoneticPr fontId="2"/>
  </si>
  <si>
    <t>建物の３階以上に避難</t>
    <phoneticPr fontId="2"/>
  </si>
  <si>
    <t>避難場所</t>
    <phoneticPr fontId="2"/>
  </si>
  <si>
    <t>その他 近隣の避難場所（津波洪水避難ビルなど）</t>
    <phoneticPr fontId="2"/>
  </si>
  <si>
    <t>移動距離</t>
    <phoneticPr fontId="2"/>
  </si>
  <si>
    <t>移動手段</t>
    <phoneticPr fontId="2"/>
  </si>
  <si>
    <t>㎞</t>
  </si>
  <si>
    <t>㎞</t>
    <phoneticPr fontId="2"/>
  </si>
  <si>
    <t>台</t>
    <rPh sb="0" eb="1">
      <t>ダイ</t>
    </rPh>
    <phoneticPr fontId="2"/>
  </si>
  <si>
    <t>車両</t>
    <rPh sb="0" eb="2">
      <t>シャリョウ</t>
    </rPh>
    <phoneticPr fontId="2"/>
  </si>
  <si>
    <t>市の指定緊急避難場所</t>
    <rPh sb="4" eb="6">
      <t>キンキュウ</t>
    </rPh>
    <rPh sb="6" eb="8">
      <t>ヒナン</t>
    </rPh>
    <rPh sb="8" eb="10">
      <t>バショ</t>
    </rPh>
    <phoneticPr fontId="2"/>
  </si>
  <si>
    <t>情報収集設備</t>
    <rPh sb="0" eb="2">
      <t>ジョウホウ</t>
    </rPh>
    <rPh sb="2" eb="4">
      <t>シュウシュウ</t>
    </rPh>
    <rPh sb="4" eb="6">
      <t>セツビ</t>
    </rPh>
    <phoneticPr fontId="2"/>
  </si>
  <si>
    <t>ラジオ</t>
    <phoneticPr fontId="2"/>
  </si>
  <si>
    <t>固定電話</t>
    <rPh sb="0" eb="2">
      <t>コテイ</t>
    </rPh>
    <rPh sb="2" eb="4">
      <t>デンワ</t>
    </rPh>
    <phoneticPr fontId="2"/>
  </si>
  <si>
    <t>ファックス</t>
    <phoneticPr fontId="2"/>
  </si>
  <si>
    <t>パソコン（インターネット）</t>
    <phoneticPr fontId="2"/>
  </si>
  <si>
    <t>避難誘導設備</t>
    <rPh sb="0" eb="2">
      <t>ヒナン</t>
    </rPh>
    <rPh sb="2" eb="4">
      <t>ユウドウ</t>
    </rPh>
    <rPh sb="4" eb="6">
      <t>セツビ</t>
    </rPh>
    <phoneticPr fontId="2"/>
  </si>
  <si>
    <t>懐中電灯（電池）</t>
    <rPh sb="0" eb="2">
      <t>カイチュウ</t>
    </rPh>
    <rPh sb="2" eb="4">
      <t>デントウ</t>
    </rPh>
    <rPh sb="5" eb="7">
      <t>デンチ</t>
    </rPh>
    <phoneticPr fontId="2"/>
  </si>
  <si>
    <t>拡声器</t>
    <rPh sb="0" eb="3">
      <t>カクセイキ</t>
    </rPh>
    <phoneticPr fontId="2"/>
  </si>
  <si>
    <t>ジャケット（又はビブス）</t>
    <rPh sb="6" eb="7">
      <t>マタ</t>
    </rPh>
    <phoneticPr fontId="2"/>
  </si>
  <si>
    <t>名簿（職員）</t>
    <rPh sb="0" eb="2">
      <t>メイボ</t>
    </rPh>
    <rPh sb="3" eb="5">
      <t>ショクイン</t>
    </rPh>
    <phoneticPr fontId="2"/>
  </si>
  <si>
    <t>名簿（利用者）</t>
    <rPh sb="0" eb="2">
      <t>メイボ</t>
    </rPh>
    <rPh sb="3" eb="6">
      <t>リヨウシャ</t>
    </rPh>
    <phoneticPr fontId="2"/>
  </si>
  <si>
    <t>飲料水</t>
    <rPh sb="0" eb="3">
      <t>インリョウスイ</t>
    </rPh>
    <phoneticPr fontId="2"/>
  </si>
  <si>
    <t>食料</t>
    <rPh sb="0" eb="2">
      <t>ショクリョウ</t>
    </rPh>
    <phoneticPr fontId="2"/>
  </si>
  <si>
    <t>薬</t>
    <rPh sb="0" eb="1">
      <t>クスリ</t>
    </rPh>
    <phoneticPr fontId="2"/>
  </si>
  <si>
    <t>防寒具</t>
    <rPh sb="0" eb="2">
      <t>ボウカン</t>
    </rPh>
    <rPh sb="2" eb="3">
      <t>グ</t>
    </rPh>
    <phoneticPr fontId="2"/>
  </si>
  <si>
    <t>おむつ</t>
    <phoneticPr fontId="2"/>
  </si>
  <si>
    <t>お尻ふき</t>
    <rPh sb="1" eb="2">
      <t>シリ</t>
    </rPh>
    <phoneticPr fontId="2"/>
  </si>
  <si>
    <t>哺乳瓶</t>
    <rPh sb="0" eb="2">
      <t>ホニュウ</t>
    </rPh>
    <rPh sb="2" eb="3">
      <t>ビン</t>
    </rPh>
    <phoneticPr fontId="2"/>
  </si>
  <si>
    <t>粉ミルク</t>
    <rPh sb="0" eb="1">
      <t>コナ</t>
    </rPh>
    <phoneticPr fontId="2"/>
  </si>
  <si>
    <t>携帯用トイレ</t>
    <rPh sb="0" eb="3">
      <t>ケイタイヨウ</t>
    </rPh>
    <phoneticPr fontId="2"/>
  </si>
  <si>
    <t>寝具（毛布など）</t>
    <rPh sb="0" eb="2">
      <t>シング</t>
    </rPh>
    <rPh sb="3" eb="5">
      <t>モウフ</t>
    </rPh>
    <phoneticPr fontId="2"/>
  </si>
  <si>
    <t>備蓄物資（※）</t>
    <rPh sb="0" eb="2">
      <t>ビチク</t>
    </rPh>
    <rPh sb="2" eb="4">
      <t>ブッシ</t>
    </rPh>
    <phoneticPr fontId="2"/>
  </si>
  <si>
    <t>※水・食料などは</t>
    <rPh sb="1" eb="2">
      <t>ミズ</t>
    </rPh>
    <rPh sb="3" eb="5">
      <t>ショクリョウ</t>
    </rPh>
    <phoneticPr fontId="2"/>
  </si>
  <si>
    <t>日分確保しておく</t>
    <rPh sb="0" eb="2">
      <t>ニチブン</t>
    </rPh>
    <rPh sb="2" eb="4">
      <t>カクホ</t>
    </rPh>
    <phoneticPr fontId="2"/>
  </si>
  <si>
    <t>ゴミ袋</t>
    <rPh sb="2" eb="3">
      <t>フクロ</t>
    </rPh>
    <phoneticPr fontId="2"/>
  </si>
  <si>
    <t>その他の整備物資・資器材</t>
    <rPh sb="2" eb="3">
      <t>タ</t>
    </rPh>
    <rPh sb="4" eb="6">
      <t>セイビ</t>
    </rPh>
    <rPh sb="6" eb="8">
      <t>ブッシ</t>
    </rPh>
    <rPh sb="9" eb="12">
      <t>シキザイ</t>
    </rPh>
    <phoneticPr fontId="2"/>
  </si>
  <si>
    <t>その他の
物資・資器材</t>
    <rPh sb="2" eb="3">
      <t>タ</t>
    </rPh>
    <rPh sb="5" eb="7">
      <t>ブッシ</t>
    </rPh>
    <rPh sb="8" eb="11">
      <t>シキザイ</t>
    </rPh>
    <phoneticPr fontId="2"/>
  </si>
  <si>
    <t>特記事項</t>
    <rPh sb="0" eb="2">
      <t>トッキ</t>
    </rPh>
    <rPh sb="2" eb="4">
      <t>ジコウ</t>
    </rPh>
    <phoneticPr fontId="2"/>
  </si>
  <si>
    <t>職員や利用者への防災教育及び訓練は次のとおり実施する</t>
    <rPh sb="0" eb="2">
      <t>ショクイン</t>
    </rPh>
    <rPh sb="3" eb="6">
      <t>リヨウシャ</t>
    </rPh>
    <rPh sb="8" eb="10">
      <t>ボウサイ</t>
    </rPh>
    <rPh sb="10" eb="12">
      <t>キョウイク</t>
    </rPh>
    <rPh sb="12" eb="13">
      <t>オヨ</t>
    </rPh>
    <rPh sb="14" eb="16">
      <t>クンレン</t>
    </rPh>
    <rPh sb="17" eb="18">
      <t>ツギ</t>
    </rPh>
    <rPh sb="22" eb="24">
      <t>ジッシ</t>
    </rPh>
    <phoneticPr fontId="2"/>
  </si>
  <si>
    <t>避難確保に当たっては、下表のとおり整備する（■が整備品）</t>
    <rPh sb="0" eb="2">
      <t>ヒナン</t>
    </rPh>
    <rPh sb="2" eb="4">
      <t>カクホ</t>
    </rPh>
    <rPh sb="5" eb="6">
      <t>ア</t>
    </rPh>
    <rPh sb="11" eb="13">
      <t>カヒョウ</t>
    </rPh>
    <rPh sb="17" eb="19">
      <t>セイビ</t>
    </rPh>
    <rPh sb="24" eb="26">
      <t>セイビ</t>
    </rPh>
    <rPh sb="26" eb="27">
      <t>ヒン</t>
    </rPh>
    <phoneticPr fontId="2"/>
  </si>
  <si>
    <t>収集する主な情報及び収集方法は下表のとおりとする</t>
    <rPh sb="0" eb="2">
      <t>シュウシュウ</t>
    </rPh>
    <rPh sb="4" eb="5">
      <t>オモ</t>
    </rPh>
    <rPh sb="6" eb="8">
      <t>ジョウホウ</t>
    </rPh>
    <rPh sb="8" eb="9">
      <t>オヨ</t>
    </rPh>
    <rPh sb="10" eb="12">
      <t>シュウシュウ</t>
    </rPh>
    <rPh sb="12" eb="14">
      <t>ホウホウ</t>
    </rPh>
    <rPh sb="15" eb="17">
      <t>カヒョウ</t>
    </rPh>
    <phoneticPr fontId="2"/>
  </si>
  <si>
    <t>・定期的に防災に関する</t>
    <rPh sb="1" eb="4">
      <t>テイキテキ</t>
    </rPh>
    <rPh sb="5" eb="7">
      <t>ボウサイ</t>
    </rPh>
    <rPh sb="8" eb="9">
      <t>カン</t>
    </rPh>
    <phoneticPr fontId="2"/>
  </si>
  <si>
    <t>を実施する</t>
    <rPh sb="1" eb="3">
      <t>ジッシ</t>
    </rPh>
    <phoneticPr fontId="2"/>
  </si>
  <si>
    <t>研修：</t>
    <rPh sb="0" eb="2">
      <t>ケンシュウ</t>
    </rPh>
    <phoneticPr fontId="2"/>
  </si>
  <si>
    <t>訓練：</t>
    <rPh sb="0" eb="2">
      <t>クンレン</t>
    </rPh>
    <phoneticPr fontId="2"/>
  </si>
  <si>
    <t>年</t>
    <rPh sb="0" eb="1">
      <t>ネン</t>
    </rPh>
    <phoneticPr fontId="2"/>
  </si>
  <si>
    <t>回程度</t>
    <rPh sb="0" eb="1">
      <t>カイ</t>
    </rPh>
    <rPh sb="1" eb="3">
      <t>テイド</t>
    </rPh>
    <phoneticPr fontId="2"/>
  </si>
  <si>
    <t>病院・診療所</t>
    <phoneticPr fontId="3"/>
  </si>
  <si>
    <t>高齢者福祉施設（介護老人福祉施設）</t>
    <phoneticPr fontId="3"/>
  </si>
  <si>
    <t>高齢者福祉施設（通所介護）</t>
    <phoneticPr fontId="3"/>
  </si>
  <si>
    <t>高齢者福祉施設（特定施設入居者生活介護）</t>
    <phoneticPr fontId="3"/>
  </si>
  <si>
    <t>高齢者福祉施設（認知症対応型共同生活介護＜グループホーム＞）</t>
  </si>
  <si>
    <t>高齢者福祉施設（認知症対応型共同生活介護＜グループホーム＞）</t>
    <phoneticPr fontId="3"/>
  </si>
  <si>
    <t>高齢者福祉施設（認知症対応型通所介護）</t>
    <phoneticPr fontId="3"/>
  </si>
  <si>
    <t>障がい者福祉施設</t>
    <phoneticPr fontId="3"/>
  </si>
  <si>
    <t>児童福祉施設</t>
    <phoneticPr fontId="3"/>
  </si>
  <si>
    <t>高齢者福祉施設（地域密着型介護老人福祉施設）</t>
    <phoneticPr fontId="3"/>
  </si>
  <si>
    <t>高齢者福祉施設（その他）</t>
    <rPh sb="10" eb="11">
      <t>タ</t>
    </rPh>
    <phoneticPr fontId="3"/>
  </si>
  <si>
    <t>保育施設</t>
    <phoneticPr fontId="3"/>
  </si>
  <si>
    <t>幼稚園ほか</t>
    <phoneticPr fontId="3"/>
  </si>
  <si>
    <t>３階建て以上</t>
    <phoneticPr fontId="3"/>
  </si>
  <si>
    <t>２階建て</t>
    <phoneticPr fontId="3"/>
  </si>
  <si>
    <t>平屋建て</t>
    <rPh sb="0" eb="2">
      <t>ヒラヤ</t>
    </rPh>
    <rPh sb="2" eb="3">
      <t>ダ</t>
    </rPh>
    <phoneticPr fontId="3"/>
  </si>
  <si>
    <t>（３階建て以上の場合：</t>
    <phoneticPr fontId="3"/>
  </si>
  <si>
    <t>階建て）</t>
    <rPh sb="0" eb="1">
      <t>カイ</t>
    </rPh>
    <rPh sb="1" eb="2">
      <t>ダテ</t>
    </rPh>
    <phoneticPr fontId="3"/>
  </si>
  <si>
    <t>吹田第三小学校</t>
    <rPh sb="3" eb="4">
      <t>サン</t>
    </rPh>
    <phoneticPr fontId="3"/>
  </si>
  <si>
    <t>山田川・正雀川</t>
    <phoneticPr fontId="3"/>
  </si>
  <si>
    <t>その他</t>
    <rPh sb="2" eb="3">
      <t>タ</t>
    </rPh>
    <phoneticPr fontId="2"/>
  </si>
  <si>
    <t>洪水時の避難勧告等の対象エリアと避難場所一覧表</t>
    <rPh sb="18" eb="20">
      <t>バショ</t>
    </rPh>
    <phoneticPr fontId="2"/>
  </si>
  <si>
    <t>浸水防止のための資器材</t>
    <rPh sb="0" eb="2">
      <t>シンスイ</t>
    </rPh>
    <rPh sb="2" eb="4">
      <t>ボウシ</t>
    </rPh>
    <rPh sb="8" eb="11">
      <t>シキザイ</t>
    </rPh>
    <phoneticPr fontId="2"/>
  </si>
  <si>
    <t>浸水深　：　</t>
    <phoneticPr fontId="2"/>
  </si>
  <si>
    <t>テレビ</t>
  </si>
  <si>
    <t>ラジオ</t>
  </si>
  <si>
    <t>ラジオ</t>
    <phoneticPr fontId="3"/>
  </si>
  <si>
    <t>インターネット</t>
  </si>
  <si>
    <t>施設にある情報収集機器</t>
    <rPh sb="0" eb="2">
      <t>シセツ</t>
    </rPh>
    <rPh sb="5" eb="7">
      <t>ジョウホウ</t>
    </rPh>
    <rPh sb="7" eb="9">
      <t>シュウシュウ</t>
    </rPh>
    <rPh sb="9" eb="11">
      <t>キキ</t>
    </rPh>
    <phoneticPr fontId="3"/>
  </si>
  <si>
    <t>テレビ</t>
    <phoneticPr fontId="3"/>
  </si>
  <si>
    <t>ラジオ</t>
    <phoneticPr fontId="3"/>
  </si>
  <si>
    <t>防災行政無線（屋外拡声器）</t>
    <rPh sb="0" eb="2">
      <t>ボウサイ</t>
    </rPh>
    <rPh sb="2" eb="4">
      <t>ギョウセイ</t>
    </rPh>
    <rPh sb="4" eb="6">
      <t>ムセン</t>
    </rPh>
    <rPh sb="7" eb="9">
      <t>オクガイ</t>
    </rPh>
    <rPh sb="9" eb="12">
      <t>カクセイキ</t>
    </rPh>
    <phoneticPr fontId="3"/>
  </si>
  <si>
    <t>聞こえる</t>
    <rPh sb="0" eb="1">
      <t>キ</t>
    </rPh>
    <phoneticPr fontId="3"/>
  </si>
  <si>
    <t>聞こえない</t>
    <rPh sb="0" eb="1">
      <t>キ</t>
    </rPh>
    <phoneticPr fontId="3"/>
  </si>
  <si>
    <t>・インターネット閲覧先</t>
    <phoneticPr fontId="3"/>
  </si>
  <si>
    <t>ラジオ・インターネット</t>
  </si>
  <si>
    <t>ラジオ・インターネット</t>
    <phoneticPr fontId="3"/>
  </si>
  <si>
    <t>テレビ・防災行政無線（屋外拡声器）</t>
    <phoneticPr fontId="3"/>
  </si>
  <si>
    <t>ラジオ・防災行政無線（屋外拡声器）</t>
    <phoneticPr fontId="3"/>
  </si>
  <si>
    <t>テレビ・ラジオ・防災行政無線（屋外拡声器）</t>
    <phoneticPr fontId="2"/>
  </si>
  <si>
    <t>インターネット・防災行政無線（屋外拡声器）</t>
    <phoneticPr fontId="2"/>
  </si>
  <si>
    <t>テレビ・インターネット・防災行政無線（屋外拡声器）</t>
    <phoneticPr fontId="2"/>
  </si>
  <si>
    <t>ラジオ・インターネット・防災行政無線（屋外拡声器）</t>
    <phoneticPr fontId="3"/>
  </si>
  <si>
    <t>気象庁HP</t>
    <phoneticPr fontId="3"/>
  </si>
  <si>
    <t>など</t>
    <phoneticPr fontId="3"/>
  </si>
  <si>
    <t>テレビ・ラジオ</t>
  </si>
  <si>
    <t>テレビ・インターネット</t>
  </si>
  <si>
    <t>口頭のほか電話（携帯、内線電話）など</t>
    <phoneticPr fontId="2"/>
  </si>
  <si>
    <t>口頭のほか電話（携帯、内線電話）・施設内放送など</t>
    <phoneticPr fontId="2"/>
  </si>
  <si>
    <t>電話（携帯、内線等）</t>
    <rPh sb="0" eb="2">
      <t>デンワ</t>
    </rPh>
    <rPh sb="3" eb="5">
      <t>ケイタイ</t>
    </rPh>
    <rPh sb="6" eb="9">
      <t>ナイセンナド</t>
    </rPh>
    <phoneticPr fontId="3"/>
  </si>
  <si>
    <t>施設内放送</t>
    <rPh sb="0" eb="2">
      <t>シセツ</t>
    </rPh>
    <rPh sb="2" eb="3">
      <t>ナイ</t>
    </rPh>
    <rPh sb="3" eb="5">
      <t>ホウソウ</t>
    </rPh>
    <phoneticPr fontId="3"/>
  </si>
  <si>
    <t>テレビ・ラジオ・インターネット</t>
    <phoneticPr fontId="3"/>
  </si>
  <si>
    <t>テレビ・ラジオ・インターネット・防災行政無線（屋外拡声器）</t>
    <phoneticPr fontId="3"/>
  </si>
  <si>
    <t>パソコン・スマホなど（インターネット）</t>
    <phoneticPr fontId="3"/>
  </si>
  <si>
    <t>✕</t>
  </si>
  <si>
    <t>携帯電話（スマホ）</t>
    <rPh sb="0" eb="2">
      <t>ケイタイ</t>
    </rPh>
    <rPh sb="2" eb="4">
      <t>デンワ</t>
    </rPh>
    <phoneticPr fontId="2"/>
  </si>
  <si>
    <t>防寒具</t>
    <phoneticPr fontId="2"/>
  </si>
  <si>
    <t>おむつ</t>
    <phoneticPr fontId="2"/>
  </si>
  <si>
    <t>お尻ふき</t>
    <phoneticPr fontId="2"/>
  </si>
  <si>
    <t>哺乳瓶</t>
  </si>
  <si>
    <t>粉ミルク</t>
    <phoneticPr fontId="2"/>
  </si>
  <si>
    <t>携帯用トイレ</t>
    <phoneticPr fontId="2"/>
  </si>
  <si>
    <t>タオル</t>
    <phoneticPr fontId="2"/>
  </si>
  <si>
    <t>タオル</t>
    <phoneticPr fontId="2"/>
  </si>
  <si>
    <t>ゴミ袋</t>
    <phoneticPr fontId="2"/>
  </si>
  <si>
    <t>名簿（職員）</t>
    <phoneticPr fontId="2"/>
  </si>
  <si>
    <t>名簿（利用者）</t>
    <phoneticPr fontId="2"/>
  </si>
  <si>
    <t>パソコン等（インターネット）</t>
    <rPh sb="4" eb="5">
      <t>トウ</t>
    </rPh>
    <phoneticPr fontId="2"/>
  </si>
  <si>
    <t>懐中電灯（電池）</t>
    <phoneticPr fontId="2"/>
  </si>
  <si>
    <t>拡声器</t>
    <phoneticPr fontId="2"/>
  </si>
  <si>
    <t>ジャケット・ビブス等</t>
    <rPh sb="9" eb="10">
      <t>トウ</t>
    </rPh>
    <phoneticPr fontId="2"/>
  </si>
  <si>
    <t>吹田市泉町１丁目３番４０号</t>
    <rPh sb="3" eb="4">
      <t>イズミ</t>
    </rPh>
    <rPh sb="6" eb="8">
      <t>チョウメ</t>
    </rPh>
    <phoneticPr fontId="3"/>
  </si>
  <si>
    <t>吹田ホーム</t>
    <rPh sb="0" eb="2">
      <t>スイタ</t>
    </rPh>
    <phoneticPr fontId="2"/>
  </si>
  <si>
    <t>止水板３枚</t>
    <rPh sb="0" eb="2">
      <t>シスイ</t>
    </rPh>
    <rPh sb="2" eb="3">
      <t>バン</t>
    </rPh>
    <rPh sb="4" eb="5">
      <t>マイ</t>
    </rPh>
    <phoneticPr fontId="2"/>
  </si>
  <si>
    <t>土のう１０個</t>
    <rPh sb="0" eb="1">
      <t>ド</t>
    </rPh>
    <rPh sb="5" eb="6">
      <t>コ</t>
    </rPh>
    <phoneticPr fontId="2"/>
  </si>
  <si>
    <t>水・食料などの備蓄量：</t>
    <rPh sb="0" eb="1">
      <t>ミズ</t>
    </rPh>
    <rPh sb="2" eb="4">
      <t>ショクリョウ</t>
    </rPh>
    <rPh sb="7" eb="9">
      <t>ビチク</t>
    </rPh>
    <rPh sb="9" eb="10">
      <t>リョウ</t>
    </rPh>
    <phoneticPr fontId="2"/>
  </si>
  <si>
    <t>日分</t>
    <rPh sb="0" eb="2">
      <t>ニチブン</t>
    </rPh>
    <phoneticPr fontId="2"/>
  </si>
  <si>
    <t>　水害に備えて、情報収集や情報伝達に係る職員の研修を定期的に実施するとともに、情報伝達や避難誘導に係る訓練を定期的に実施する。また、新規採用職員に対しては、情報伝達や避難誘導に関する教育を行い、有事の対応力の強化を図る。</t>
    <rPh sb="1" eb="3">
      <t>スイガイ</t>
    </rPh>
    <rPh sb="4" eb="5">
      <t>ソナ</t>
    </rPh>
    <rPh sb="8" eb="10">
      <t>ジョウホウ</t>
    </rPh>
    <rPh sb="10" eb="12">
      <t>シュウシュウ</t>
    </rPh>
    <rPh sb="13" eb="15">
      <t>ジョウホウ</t>
    </rPh>
    <rPh sb="15" eb="17">
      <t>デンタツ</t>
    </rPh>
    <rPh sb="18" eb="19">
      <t>カカ</t>
    </rPh>
    <rPh sb="20" eb="22">
      <t>ショクイン</t>
    </rPh>
    <rPh sb="23" eb="25">
      <t>ケンシュウ</t>
    </rPh>
    <rPh sb="26" eb="29">
      <t>テイキテキ</t>
    </rPh>
    <rPh sb="30" eb="32">
      <t>ジッシ</t>
    </rPh>
    <rPh sb="39" eb="41">
      <t>ジョウホウ</t>
    </rPh>
    <rPh sb="41" eb="43">
      <t>デンタツ</t>
    </rPh>
    <rPh sb="44" eb="46">
      <t>ヒナン</t>
    </rPh>
    <rPh sb="46" eb="48">
      <t>ユウドウ</t>
    </rPh>
    <rPh sb="49" eb="50">
      <t>カカ</t>
    </rPh>
    <rPh sb="51" eb="53">
      <t>クンレン</t>
    </rPh>
    <rPh sb="54" eb="57">
      <t>テイキテキ</t>
    </rPh>
    <rPh sb="58" eb="60">
      <t>ジッシ</t>
    </rPh>
    <rPh sb="66" eb="68">
      <t>シンキ</t>
    </rPh>
    <rPh sb="68" eb="70">
      <t>サイヨウ</t>
    </rPh>
    <rPh sb="70" eb="72">
      <t>ショクイン</t>
    </rPh>
    <rPh sb="73" eb="74">
      <t>タイ</t>
    </rPh>
    <rPh sb="78" eb="80">
      <t>ジョウホウ</t>
    </rPh>
    <rPh sb="80" eb="82">
      <t>デンタツ</t>
    </rPh>
    <rPh sb="83" eb="85">
      <t>ヒナン</t>
    </rPh>
    <rPh sb="85" eb="87">
      <t>ユウドウ</t>
    </rPh>
    <rPh sb="88" eb="89">
      <t>カン</t>
    </rPh>
    <rPh sb="91" eb="93">
      <t>キョウイク</t>
    </rPh>
    <rPh sb="94" eb="95">
      <t>オコナ</t>
    </rPh>
    <rPh sb="97" eb="99">
      <t>ユウジ</t>
    </rPh>
    <rPh sb="100" eb="102">
      <t>タイオウ</t>
    </rPh>
    <rPh sb="102" eb="103">
      <t>リョク</t>
    </rPh>
    <rPh sb="104" eb="106">
      <t>キョウカ</t>
    </rPh>
    <rPh sb="107" eb="108">
      <t>ハカ</t>
    </rPh>
    <phoneticPr fontId="2"/>
  </si>
  <si>
    <t>№</t>
  </si>
  <si>
    <t>名　称</t>
  </si>
  <si>
    <t>所　管</t>
  </si>
  <si>
    <t>建物階数</t>
  </si>
  <si>
    <t>3階建</t>
  </si>
  <si>
    <t>4階建</t>
  </si>
  <si>
    <t xml:space="preserve">第三中学校 </t>
  </si>
  <si>
    <t>中の島町3-51</t>
  </si>
  <si>
    <t>第五中学校</t>
  </si>
  <si>
    <t>幸町21-1</t>
  </si>
  <si>
    <t>穂波町16-1</t>
  </si>
  <si>
    <t>豊津中学校</t>
  </si>
  <si>
    <t>垂水町3丁目32-50</t>
  </si>
  <si>
    <t>豊津西中学校</t>
  </si>
  <si>
    <t>豊津町6-1</t>
  </si>
  <si>
    <t>内本町コミュニティセンター</t>
  </si>
  <si>
    <t>内本町2丁目2-12</t>
  </si>
  <si>
    <t>昭和町12-1</t>
  </si>
  <si>
    <t>文化会館（メイシアター）</t>
  </si>
  <si>
    <t>泉町2丁目29-1</t>
  </si>
  <si>
    <t>施設管理者</t>
  </si>
  <si>
    <t>避難可能人数（人）</t>
  </si>
  <si>
    <t>時間指定</t>
  </si>
  <si>
    <t>ダスキンピア</t>
  </si>
  <si>
    <t>株式会社ダスキン</t>
  </si>
  <si>
    <t>豊津町1-33、1-17</t>
  </si>
  <si>
    <t>24時間</t>
  </si>
  <si>
    <t>ダスキン大阪中央工場</t>
  </si>
  <si>
    <t>南吹田4-19-5</t>
  </si>
  <si>
    <t>ダスキンスクール</t>
  </si>
  <si>
    <t>芳野町5-32</t>
  </si>
  <si>
    <t>7：00～23：00</t>
  </si>
  <si>
    <t>ＮＥＳＣＯ総合ビル</t>
  </si>
  <si>
    <t>西日本電気システム</t>
  </si>
  <si>
    <t>株式会社</t>
  </si>
  <si>
    <t>南吹田1-5-25</t>
  </si>
  <si>
    <t>平日</t>
  </si>
  <si>
    <t>9：00～18：00</t>
  </si>
  <si>
    <t>アドリーム江坂</t>
  </si>
  <si>
    <t>管理組合</t>
  </si>
  <si>
    <t>南吹田5-37-35</t>
  </si>
  <si>
    <t>向洋電気（株）</t>
  </si>
  <si>
    <t>江の木町20-15</t>
  </si>
  <si>
    <t>9：00～17：00</t>
  </si>
  <si>
    <t>ビケンテクノ本社ビル</t>
  </si>
  <si>
    <t>（株）ビケンテクノ</t>
  </si>
  <si>
    <t>南金田2丁目12-1</t>
  </si>
  <si>
    <t>リーサイド豊津</t>
  </si>
  <si>
    <t>（株）松山商店</t>
  </si>
  <si>
    <t>泉町5丁目11-12</t>
  </si>
  <si>
    <t>トップ産業ビル</t>
  </si>
  <si>
    <t>トップ産業（株）</t>
  </si>
  <si>
    <t>豊津町12番43号</t>
  </si>
  <si>
    <t>寿町藤原ビル</t>
  </si>
  <si>
    <t>藤原工業（株）</t>
  </si>
  <si>
    <t>寿町2丁目26番</t>
  </si>
  <si>
    <t>9号</t>
  </si>
  <si>
    <t>江坂スクエアビル</t>
  </si>
  <si>
    <t>豊田産業株式会社</t>
  </si>
  <si>
    <t>芳野町14番33号</t>
  </si>
  <si>
    <t>シティハウス吹田穂波公園</t>
  </si>
  <si>
    <t>シティハウス吹田穂波公園管理組合</t>
  </si>
  <si>
    <t>穂波町7番30号</t>
  </si>
  <si>
    <t>7：00～17：00</t>
  </si>
  <si>
    <t>ＧＬＡ近畿会館</t>
  </si>
  <si>
    <t>宗教法人ＧＬＡ</t>
  </si>
  <si>
    <t>金田町28番17号</t>
  </si>
  <si>
    <t>ＧＬＡ近畿会館別館</t>
  </si>
  <si>
    <t>南金田2丁目1番31号</t>
  </si>
  <si>
    <t>明治東洋医学院専門学校</t>
  </si>
  <si>
    <t>学校法人明治東洋医学院</t>
  </si>
  <si>
    <t>西御旅町7番53号</t>
  </si>
  <si>
    <t>9：00～21：00</t>
  </si>
  <si>
    <t>第六中学校</t>
    <phoneticPr fontId="2"/>
  </si>
  <si>
    <t>×</t>
    <phoneticPr fontId="3"/>
  </si>
  <si>
    <t>○</t>
    <phoneticPr fontId="3"/>
  </si>
  <si>
    <t>３階建て以上</t>
  </si>
  <si>
    <t>研修・訓練</t>
  </si>
  <si>
    <t>研修・訓練</t>
    <phoneticPr fontId="2"/>
  </si>
  <si>
    <t>研修</t>
    <phoneticPr fontId="2"/>
  </si>
  <si>
    <t>訓練</t>
    <rPh sb="0" eb="2">
      <t>クンレン</t>
    </rPh>
    <phoneticPr fontId="2"/>
  </si>
  <si>
    <r>
      <rPr>
        <u/>
        <sz val="12"/>
        <color indexed="8"/>
        <rFont val="ＭＳ Ｐゴシック"/>
        <family val="3"/>
        <charset val="128"/>
      </rPr>
      <t>施設内</t>
    </r>
    <r>
      <rPr>
        <sz val="12"/>
        <color indexed="8"/>
        <rFont val="ＭＳ Ｐゴシック"/>
        <family val="3"/>
        <charset val="128"/>
      </rPr>
      <t>で情報伝達できる手段</t>
    </r>
    <rPh sb="0" eb="2">
      <t>シセツ</t>
    </rPh>
    <rPh sb="2" eb="3">
      <t>ナイ</t>
    </rPh>
    <rPh sb="4" eb="6">
      <t>ジョウホウ</t>
    </rPh>
    <rPh sb="6" eb="8">
      <t>デンタツ</t>
    </rPh>
    <rPh sb="11" eb="13">
      <t>シュダン</t>
    </rPh>
    <phoneticPr fontId="3"/>
  </si>
  <si>
    <t>作成方法（手順）</t>
    <rPh sb="0" eb="2">
      <t>サクセイ</t>
    </rPh>
    <rPh sb="2" eb="4">
      <t>ホウホウ</t>
    </rPh>
    <rPh sb="5" eb="7">
      <t>テジュン</t>
    </rPh>
    <phoneticPr fontId="6"/>
  </si>
  <si>
    <t>つるはし１本、スコップ３本</t>
    <rPh sb="5" eb="6">
      <t>ホン</t>
    </rPh>
    <rPh sb="12" eb="13">
      <t>ホン</t>
    </rPh>
    <phoneticPr fontId="2"/>
  </si>
  <si>
    <t>所管</t>
  </si>
  <si>
    <t>(学)大阪学院大学</t>
  </si>
  <si>
    <t>市(学校教育部)</t>
  </si>
  <si>
    <t>（総務部危機管理室、平成31年4月1日現在）</t>
  </si>
  <si>
    <t>府</t>
  </si>
  <si>
    <t>７－６　土砂災害時の避難勧告等の対象エリアと避難所（指定緊急避難場所）一覧表</t>
  </si>
  <si>
    <t>避難を要する区域</t>
  </si>
  <si>
    <t>保全対象</t>
  </si>
  <si>
    <t>（指定緊急避難場所）</t>
  </si>
  <si>
    <t>ブロック</t>
  </si>
  <si>
    <t>（雨量計）</t>
  </si>
  <si>
    <t>保全人家</t>
  </si>
  <si>
    <t>避難者数</t>
  </si>
  <si>
    <t>円山町</t>
  </si>
  <si>
    <t>岸部北4丁目</t>
  </si>
  <si>
    <t>K20500712</t>
  </si>
  <si>
    <t>原町2丁目</t>
  </si>
  <si>
    <t>K20501090</t>
  </si>
  <si>
    <t>千里第一小学校</t>
  </si>
  <si>
    <t>原町3丁目</t>
  </si>
  <si>
    <t>K20501080・K20501100</t>
  </si>
  <si>
    <t>高野台2丁目</t>
  </si>
  <si>
    <t>K20501020・K20501010</t>
  </si>
  <si>
    <t>高野台小学校</t>
  </si>
  <si>
    <t>佐井寺1丁目</t>
  </si>
  <si>
    <t>K20500720</t>
  </si>
  <si>
    <t>佐井寺小学校</t>
  </si>
  <si>
    <t>佐井寺2丁目</t>
  </si>
  <si>
    <t>K20500740・K20500730・K20500680・K20500750</t>
  </si>
  <si>
    <t>佐竹台4丁目</t>
  </si>
  <si>
    <t>K20500760</t>
  </si>
  <si>
    <t>佐竹台小学校</t>
  </si>
  <si>
    <t>Aブロック</t>
  </si>
  <si>
    <t>（千里）</t>
  </si>
  <si>
    <t>山手町2丁目</t>
  </si>
  <si>
    <t>山手町3丁目</t>
  </si>
  <si>
    <t>K20501240</t>
  </si>
  <si>
    <t>山田西1丁目</t>
  </si>
  <si>
    <t>K20501171・K20501200・K20501172・K20500550</t>
  </si>
  <si>
    <t>山田第三小学校</t>
  </si>
  <si>
    <t>山田西2丁目</t>
  </si>
  <si>
    <t>K20500540・K20500820</t>
  </si>
  <si>
    <t>西山田小学校</t>
  </si>
  <si>
    <t>山田西3丁目</t>
  </si>
  <si>
    <t>K20500560・K20501180</t>
  </si>
  <si>
    <t>山田東1丁目</t>
  </si>
  <si>
    <t>K20500580・K20500590</t>
  </si>
  <si>
    <t>山田東2丁目</t>
  </si>
  <si>
    <t>K20501230</t>
  </si>
  <si>
    <t>山田東3丁目</t>
  </si>
  <si>
    <t>K20501210</t>
  </si>
  <si>
    <t>山田東4丁目</t>
  </si>
  <si>
    <t>K20500570</t>
  </si>
  <si>
    <t>山田南</t>
  </si>
  <si>
    <t>K20500600</t>
  </si>
  <si>
    <t>出口町</t>
  </si>
  <si>
    <t>K20500640・K20500630</t>
  </si>
  <si>
    <t>春日1丁目</t>
  </si>
  <si>
    <t>K20500530</t>
  </si>
  <si>
    <t>春日2丁目</t>
  </si>
  <si>
    <t>K20500910</t>
  </si>
  <si>
    <t>春日4丁目</t>
  </si>
  <si>
    <t>上山手町</t>
  </si>
  <si>
    <t>K20500700</t>
  </si>
  <si>
    <t>片山小学校</t>
  </si>
  <si>
    <t>K20501032・K20501040・K20501130</t>
  </si>
  <si>
    <t>千里山高塚</t>
  </si>
  <si>
    <t>K20500840</t>
  </si>
  <si>
    <t>千里山西1丁目</t>
  </si>
  <si>
    <t>K20500950・K20500920・K20500940</t>
  </si>
  <si>
    <t>千里山西4丁目</t>
  </si>
  <si>
    <t>K20500930・K20500832・K20500831</t>
  </si>
  <si>
    <t>千里山竹園1丁目</t>
  </si>
  <si>
    <t>K20500890・K20500880</t>
  </si>
  <si>
    <t>千里山東1丁目</t>
  </si>
  <si>
    <t>K20500980</t>
  </si>
  <si>
    <t>千里山東4丁目</t>
  </si>
  <si>
    <t>K20501110</t>
  </si>
  <si>
    <t>朝日が丘町</t>
  </si>
  <si>
    <t>K20500660・K20500670・K20500620</t>
  </si>
  <si>
    <t>津雲台4丁目</t>
  </si>
  <si>
    <t>K20501060・K20501050</t>
  </si>
  <si>
    <t>津雲台小学校</t>
  </si>
  <si>
    <t>千里丘中</t>
  </si>
  <si>
    <t>Bブロック</t>
  </si>
  <si>
    <t>（茨木）</t>
  </si>
  <si>
    <t>千里万博公園</t>
  </si>
  <si>
    <t>北山田小学校</t>
  </si>
  <si>
    <t>長野東</t>
  </si>
  <si>
    <t>山田丘</t>
  </si>
  <si>
    <t>K20500280・K20500430</t>
  </si>
  <si>
    <t>藤白台小学校</t>
  </si>
  <si>
    <t>Cブロック</t>
  </si>
  <si>
    <t>（粟生間谷）</t>
  </si>
  <si>
    <t>藤白台2丁目</t>
  </si>
  <si>
    <t>K20500450</t>
  </si>
  <si>
    <t>藤白台5丁目</t>
  </si>
  <si>
    <t>K20500210・K20500460・K20500500・K22002520・K22002480</t>
  </si>
  <si>
    <t>青山台小学校</t>
  </si>
  <si>
    <t>※避難者数は、保全人家×町丁目別１世帯あたりの人口</t>
  </si>
  <si>
    <t>※保全人家は、図上で計測</t>
  </si>
  <si>
    <r>
      <t>●</t>
    </r>
    <r>
      <rPr>
        <b/>
        <sz val="11"/>
        <color indexed="8"/>
        <rFont val="ＭＳ ゴシック"/>
        <family val="3"/>
        <charset val="128"/>
      </rPr>
      <t>公共施設</t>
    </r>
  </si>
  <si>
    <r>
      <t>市（</t>
    </r>
    <r>
      <rPr>
        <sz val="10.5"/>
        <color indexed="8"/>
        <rFont val="ＭＳ 明朝"/>
        <family val="1"/>
        <charset val="128"/>
      </rPr>
      <t>学校教育部</t>
    </r>
    <r>
      <rPr>
        <sz val="10.5"/>
        <color indexed="8"/>
        <rFont val="ＭＳ 明朝"/>
        <family val="1"/>
        <charset val="128"/>
      </rPr>
      <t>）</t>
    </r>
  </si>
  <si>
    <t>第六中学校</t>
  </si>
  <si>
    <r>
      <t>市（</t>
    </r>
    <r>
      <rPr>
        <sz val="10.5"/>
        <color indexed="8"/>
        <rFont val="ＭＳ 明朝"/>
        <family val="1"/>
        <charset val="128"/>
      </rPr>
      <t>市民部</t>
    </r>
    <r>
      <rPr>
        <sz val="10.5"/>
        <color indexed="8"/>
        <rFont val="ＭＳ 明朝"/>
        <family val="1"/>
        <charset val="128"/>
      </rPr>
      <t>）</t>
    </r>
  </si>
  <si>
    <r>
      <t>市（</t>
    </r>
    <r>
      <rPr>
        <sz val="10.5"/>
        <color indexed="8"/>
        <rFont val="ＭＳ 明朝"/>
        <family val="1"/>
        <charset val="128"/>
      </rPr>
      <t>都市魅力部</t>
    </r>
    <r>
      <rPr>
        <sz val="10.5"/>
        <color indexed="8"/>
        <rFont val="ＭＳ 明朝"/>
        <family val="1"/>
        <charset val="128"/>
      </rPr>
      <t>）</t>
    </r>
  </si>
  <si>
    <r>
      <t>●</t>
    </r>
    <r>
      <rPr>
        <b/>
        <sz val="11"/>
        <color indexed="8"/>
        <rFont val="ＭＳ ゴシック"/>
        <family val="3"/>
        <charset val="128"/>
      </rPr>
      <t>民間施設</t>
    </r>
  </si>
  <si>
    <r>
      <t>（</t>
    </r>
    <r>
      <rPr>
        <sz val="10.5"/>
        <color indexed="8"/>
        <rFont val="ＭＳ 明朝"/>
        <family val="1"/>
        <charset val="128"/>
      </rPr>
      <t>健康医療部</t>
    </r>
    <r>
      <rPr>
        <sz val="10.5"/>
        <color indexed="8"/>
        <rFont val="ＭＳ 明朝"/>
        <family val="1"/>
        <charset val="128"/>
      </rPr>
      <t>、令和元年7月1日現在）</t>
    </r>
  </si>
  <si>
    <t>ハッピーデイサービス吹田</t>
  </si>
  <si>
    <t>デイサービス希楽瞳輝すいた館</t>
  </si>
  <si>
    <t>介護付有料老人ホームプレザンメゾン吹田</t>
  </si>
  <si>
    <t>リトハウス江坂</t>
  </si>
  <si>
    <t>あかり</t>
  </si>
  <si>
    <t>ハミガキ広場</t>
  </si>
  <si>
    <t>レモン</t>
  </si>
  <si>
    <t>就労支援事業所フレイ</t>
  </si>
  <si>
    <t>のせ児童デイサービス</t>
  </si>
  <si>
    <t>ｋｉｄｓぶうめらん江坂町</t>
  </si>
  <si>
    <t>とらんぽりん</t>
  </si>
  <si>
    <t>音楽療法センターコスモスキッズ</t>
  </si>
  <si>
    <t>フォトハウス泉町</t>
  </si>
  <si>
    <t>コペルプラス江坂教室</t>
  </si>
  <si>
    <t>放課後等デイサービスこはく</t>
  </si>
  <si>
    <t>放課後等デイサービス　てちてち</t>
  </si>
  <si>
    <t>エミアス江坂</t>
  </si>
  <si>
    <t>放課後等デイサービスサンティーパープ吹田教室</t>
  </si>
  <si>
    <t>こどもプラス大阪３rd吹田江坂教室</t>
  </si>
  <si>
    <t>ぽっぽらんど</t>
  </si>
  <si>
    <t>キッズガーデン江坂</t>
  </si>
  <si>
    <t>ツリーハウス保育園</t>
  </si>
  <si>
    <t>ぬくもりのおうちママサポート保育　江坂園</t>
  </si>
  <si>
    <r>
      <t>●</t>
    </r>
    <r>
      <rPr>
        <b/>
        <sz val="10.5"/>
        <color indexed="8"/>
        <rFont val="ＭＳ ゴシック"/>
        <family val="3"/>
        <charset val="128"/>
      </rPr>
      <t>土砂災害時に避難を要する要配慮者利用施設</t>
    </r>
  </si>
  <si>
    <t>土砂災害警戒区域の影響範囲に所在する病院及び診療所を掲載。</t>
    <phoneticPr fontId="9"/>
  </si>
  <si>
    <t>【参考資料】地域防災計画より</t>
    <rPh sb="1" eb="3">
      <t>サンコウ</t>
    </rPh>
    <rPh sb="3" eb="5">
      <t>シリョウ</t>
    </rPh>
    <rPh sb="6" eb="8">
      <t>チイキ</t>
    </rPh>
    <rPh sb="8" eb="10">
      <t>ボウサイ</t>
    </rPh>
    <rPh sb="10" eb="12">
      <t>ケイカク</t>
    </rPh>
    <phoneticPr fontId="2"/>
  </si>
  <si>
    <t>土砂災害時に避難を要する要配慮者利用施設一覧表</t>
    <phoneticPr fontId="9"/>
  </si>
  <si>
    <t>津波・洪水避難ビル一覧表</t>
    <phoneticPr fontId="9"/>
  </si>
  <si>
    <r>
      <t>K20501150・K20501120・K20501130・</t>
    </r>
    <r>
      <rPr>
        <sz val="10.5"/>
        <color indexed="30"/>
        <rFont val="ＭＳ 明朝"/>
        <family val="1"/>
        <charset val="128"/>
      </rPr>
      <t>21205436</t>
    </r>
    <phoneticPr fontId="9"/>
  </si>
  <si>
    <r>
      <t>K20500850・</t>
    </r>
    <r>
      <rPr>
        <sz val="10.5"/>
        <color indexed="30"/>
        <rFont val="ＭＳ 明朝"/>
        <family val="1"/>
        <charset val="128"/>
      </rPr>
      <t>12205075</t>
    </r>
    <phoneticPr fontId="9"/>
  </si>
  <si>
    <r>
      <t>※</t>
    </r>
    <r>
      <rPr>
        <sz val="10.5"/>
        <color indexed="30"/>
        <rFont val="ＭＳ 明朝"/>
        <family val="1"/>
        <charset val="128"/>
      </rPr>
      <t>青文字</t>
    </r>
    <r>
      <rPr>
        <sz val="10.5"/>
        <color indexed="8"/>
        <rFont val="ＭＳ 明朝"/>
        <family val="1"/>
        <charset val="128"/>
      </rPr>
      <t>の箇所番号は、急傾斜地崩壊危険箇所</t>
    </r>
    <rPh sb="1" eb="2">
      <t>アオ</t>
    </rPh>
    <rPh sb="2" eb="4">
      <t>モジ</t>
    </rPh>
    <phoneticPr fontId="9"/>
  </si>
  <si>
    <t>１　計画の目的</t>
  </si>
  <si>
    <t>令和</t>
    <rPh sb="0" eb="2">
      <t>レイワ</t>
    </rPh>
    <phoneticPr fontId="6"/>
  </si>
  <si>
    <t>月</t>
    <phoneticPr fontId="6"/>
  </si>
  <si>
    <t>年</t>
    <phoneticPr fontId="6"/>
  </si>
  <si>
    <t>日作成</t>
    <phoneticPr fontId="6"/>
  </si>
  <si>
    <t>【施設情報】</t>
    <rPh sb="1" eb="3">
      <t>シセツ</t>
    </rPh>
    <rPh sb="3" eb="5">
      <t>ジョウホウ</t>
    </rPh>
    <phoneticPr fontId="2"/>
  </si>
  <si>
    <t>４　防災体制</t>
    <rPh sb="2" eb="4">
      <t>ボウサイ</t>
    </rPh>
    <rPh sb="4" eb="6">
      <t>タイセイ</t>
    </rPh>
    <phoneticPr fontId="2"/>
  </si>
  <si>
    <t xml:space="preserve">洪水時の避難場所は、洪水ハザードマップの想定浸水域および浸水深から、以下の場所とする。
</t>
    <phoneticPr fontId="6"/>
  </si>
  <si>
    <t>この計画は、水防法第１５条の３第１項に基づき、施設利用者の洪水時の円滑かつ迅速な避難の</t>
  </si>
  <si>
    <t>確保を図ることを目的とする</t>
  </si>
  <si>
    <t>２　計画の報告</t>
  </si>
  <si>
    <t>計画を作成及び必要に応じて見直し・修正をしたときは、水防法第１５条の３第２項に基づき、遅滞</t>
  </si>
  <si>
    <t>なく、当該計画を市長へ報告する。</t>
  </si>
  <si>
    <t>３　計画の適用範囲</t>
  </si>
  <si>
    <t>この計画は、本施設に勤務又は利用するすべての者に適用するものとする。</t>
  </si>
  <si>
    <t>避難経路図</t>
    <rPh sb="0" eb="2">
      <t>ヒナン</t>
    </rPh>
    <rPh sb="2" eb="4">
      <t>ケイロ</t>
    </rPh>
    <rPh sb="4" eb="5">
      <t>ズ</t>
    </rPh>
    <phoneticPr fontId="6"/>
  </si>
  <si>
    <t>（７）施設周辺の避難経路図及び浸水継続時間</t>
    <phoneticPr fontId="6"/>
  </si>
  <si>
    <t>当該洪水浸水想定区域図と浸水継続時間図を添付してください。</t>
    <phoneticPr fontId="6"/>
  </si>
  <si>
    <t>近隣の避難所</t>
    <phoneticPr fontId="6"/>
  </si>
  <si>
    <t>（１）要員体制</t>
    <rPh sb="3" eb="5">
      <t>ヨウイン</t>
    </rPh>
    <rPh sb="5" eb="7">
      <t>タイセイ</t>
    </rPh>
    <phoneticPr fontId="2"/>
  </si>
  <si>
    <t>（２）体制確立</t>
    <rPh sb="3" eb="5">
      <t>タイセイ</t>
    </rPh>
    <rPh sb="5" eb="7">
      <t>カクリツ</t>
    </rPh>
    <phoneticPr fontId="2"/>
  </si>
  <si>
    <t>注意体制確立</t>
    <rPh sb="0" eb="2">
      <t>チュウイ</t>
    </rPh>
    <rPh sb="2" eb="4">
      <t>タイセイ</t>
    </rPh>
    <rPh sb="4" eb="6">
      <t>カクリツ</t>
    </rPh>
    <phoneticPr fontId="2"/>
  </si>
  <si>
    <t>警戒体制１確立</t>
    <rPh sb="0" eb="2">
      <t>ケイカイ</t>
    </rPh>
    <rPh sb="2" eb="4">
      <t>タイセイ</t>
    </rPh>
    <phoneticPr fontId="2"/>
  </si>
  <si>
    <t>警戒体制２確立</t>
    <rPh sb="0" eb="2">
      <t>ケイカイ</t>
    </rPh>
    <rPh sb="2" eb="4">
      <t>タイセイ</t>
    </rPh>
    <phoneticPr fontId="2"/>
  </si>
  <si>
    <t>非常体制確立</t>
    <rPh sb="0" eb="2">
      <t>ヒジョウ</t>
    </rPh>
    <rPh sb="2" eb="4">
      <t>タイセイ</t>
    </rPh>
    <phoneticPr fontId="2"/>
  </si>
  <si>
    <t>【警戒レベル２】</t>
    <rPh sb="1" eb="3">
      <t>ケイカイ</t>
    </rPh>
    <phoneticPr fontId="6"/>
  </si>
  <si>
    <t>【警戒レベル４】</t>
    <rPh sb="1" eb="3">
      <t>ケイカイ</t>
    </rPh>
    <phoneticPr fontId="6"/>
  </si>
  <si>
    <t>◆避難準備、高齢者等避難開始</t>
    <rPh sb="1" eb="3">
      <t>ヒナン</t>
    </rPh>
    <rPh sb="3" eb="5">
      <t>ジュンビ</t>
    </rPh>
    <rPh sb="6" eb="9">
      <t>コウレイシャ</t>
    </rPh>
    <rPh sb="9" eb="10">
      <t>トウ</t>
    </rPh>
    <rPh sb="10" eb="12">
      <t>ヒナン</t>
    </rPh>
    <phoneticPr fontId="2"/>
  </si>
  <si>
    <t>の発令</t>
    <phoneticPr fontId="6"/>
  </si>
  <si>
    <t>◆避難勧告又は避難指示（緊急）</t>
    <rPh sb="1" eb="3">
      <t>ヒナン</t>
    </rPh>
    <rPh sb="3" eb="5">
      <t>カンコク</t>
    </rPh>
    <rPh sb="5" eb="6">
      <t>マタ</t>
    </rPh>
    <rPh sb="7" eb="9">
      <t>ヒナン</t>
    </rPh>
    <rPh sb="9" eb="11">
      <t>シジ</t>
    </rPh>
    <rPh sb="12" eb="14">
      <t>キンキュウ</t>
    </rPh>
    <phoneticPr fontId="2"/>
  </si>
  <si>
    <t>◆吹田市に洪水注意報発表</t>
    <rPh sb="1" eb="4">
      <t>スイタシ</t>
    </rPh>
    <rPh sb="5" eb="7">
      <t>コウズイ</t>
    </rPh>
    <rPh sb="7" eb="10">
      <t>チュウイホウ</t>
    </rPh>
    <rPh sb="10" eb="12">
      <t>ハッピョウ</t>
    </rPh>
    <phoneticPr fontId="2"/>
  </si>
  <si>
    <t>◆吹田市に洪水警報発表</t>
    <rPh sb="7" eb="9">
      <t>ケイホウ</t>
    </rPh>
    <phoneticPr fontId="6"/>
  </si>
  <si>
    <t>【警戒レベル３】</t>
    <phoneticPr fontId="6"/>
  </si>
  <si>
    <t>●表内の事項のほか、統括管理者の指揮命令に従うものとする。</t>
    <phoneticPr fontId="6"/>
  </si>
  <si>
    <t>●必要に応じて地域の協力を得られる体制を準備するものとする。</t>
    <phoneticPr fontId="6"/>
  </si>
  <si>
    <t>●要配慮者の避難誘導の際に全職員も同時に避難することとする。</t>
    <phoneticPr fontId="6"/>
  </si>
  <si>
    <t>●警戒レベル３「避難準備・高齢者等避難開始」等が発令されていなくても、雨量等の気象情報や水位情報</t>
    <phoneticPr fontId="6"/>
  </si>
  <si>
    <t>　等の情報から施設管理者が危険だと判断した場合は避難を開始する。</t>
    <phoneticPr fontId="6"/>
  </si>
  <si>
    <t>５　情報収集・伝達</t>
    <rPh sb="2" eb="4">
      <t>ジョウホウ</t>
    </rPh>
    <rPh sb="4" eb="6">
      <t>シュウシュウ</t>
    </rPh>
    <rPh sb="7" eb="9">
      <t>デンタツ</t>
    </rPh>
    <phoneticPr fontId="2"/>
  </si>
  <si>
    <t>おおさか防災ネット</t>
    <rPh sb="4" eb="6">
      <t>ボウサイ</t>
    </rPh>
    <phoneticPr fontId="2"/>
  </si>
  <si>
    <t>重ねるハザードマップ</t>
    <rPh sb="0" eb="1">
      <t>カサ</t>
    </rPh>
    <phoneticPr fontId="6"/>
  </si>
  <si>
    <t>川の防災情報</t>
    <rPh sb="0" eb="1">
      <t>カワ</t>
    </rPh>
    <rPh sb="2" eb="4">
      <t>ボウサイ</t>
    </rPh>
    <rPh sb="4" eb="6">
      <t>ジョウホウ</t>
    </rPh>
    <phoneticPr fontId="6"/>
  </si>
  <si>
    <t>河川管理者からの情報
（水位情報）
 氾濫注意情報
 氾濫警戒情報
 氾濫危険情報</t>
    <rPh sb="0" eb="2">
      <t>カセン</t>
    </rPh>
    <rPh sb="2" eb="5">
      <t>カンリシャ</t>
    </rPh>
    <rPh sb="8" eb="10">
      <t>ジョウホウ</t>
    </rPh>
    <rPh sb="12" eb="14">
      <t>スイイ</t>
    </rPh>
    <rPh sb="14" eb="16">
      <t>ジョウホウ</t>
    </rPh>
    <rPh sb="19" eb="21">
      <t>ハンラン</t>
    </rPh>
    <rPh sb="21" eb="23">
      <t>チュウイ</t>
    </rPh>
    <rPh sb="23" eb="25">
      <t>ジョウホウ</t>
    </rPh>
    <rPh sb="27" eb="29">
      <t>ハンラン</t>
    </rPh>
    <rPh sb="29" eb="31">
      <t>ケイカイ</t>
    </rPh>
    <rPh sb="31" eb="33">
      <t>ジョウホウ</t>
    </rPh>
    <rPh sb="35" eb="37">
      <t>ハンラン</t>
    </rPh>
    <rPh sb="37" eb="39">
      <t>キケン</t>
    </rPh>
    <rPh sb="39" eb="41">
      <t>ジョウホウ</t>
    </rPh>
    <phoneticPr fontId="2"/>
  </si>
  <si>
    <t>浸水ナビ</t>
    <rPh sb="0" eb="2">
      <t>シンスイ</t>
    </rPh>
    <phoneticPr fontId="6"/>
  </si>
  <si>
    <t>洪水リスク表示図</t>
    <rPh sb="0" eb="2">
      <t>コウズイ</t>
    </rPh>
    <rPh sb="5" eb="7">
      <t>ヒョウジ</t>
    </rPh>
    <rPh sb="7" eb="8">
      <t>ズ</t>
    </rPh>
    <phoneticPr fontId="6"/>
  </si>
  <si>
    <t>６　避難誘導</t>
    <rPh sb="2" eb="4">
      <t>ヒナン</t>
    </rPh>
    <rPh sb="4" eb="6">
      <t>ユウドウ</t>
    </rPh>
    <phoneticPr fontId="2"/>
  </si>
  <si>
    <t>７　施設の整備</t>
    <rPh sb="2" eb="4">
      <t>シセツ</t>
    </rPh>
    <rPh sb="5" eb="7">
      <t>セイビ</t>
    </rPh>
    <phoneticPr fontId="2"/>
  </si>
  <si>
    <t>８　教育・訓練</t>
    <rPh sb="2" eb="4">
      <t>キョウイク</t>
    </rPh>
    <rPh sb="5" eb="7">
      <t>クンレン</t>
    </rPh>
    <phoneticPr fontId="2"/>
  </si>
  <si>
    <t>９　自衛水防組織の業務に関する事項</t>
    <phoneticPr fontId="6"/>
  </si>
  <si>
    <t>※自衛水防組織を設置する場合には、あわせて別添、別表１・２を作成してください。</t>
    <phoneticPr fontId="6"/>
  </si>
  <si>
    <t>（２）自衛水防組織においては、以下のとおり訓練を実施するものとする。</t>
  </si>
  <si>
    <t>自衛水防組織を組織または変更をしたときは、水防法第１５条の３第２項に基づき、遅滞なく、</t>
    <phoneticPr fontId="6"/>
  </si>
  <si>
    <t>当該計画を市町村長へ報告する。</t>
    <phoneticPr fontId="6"/>
  </si>
  <si>
    <t>（３）自衛水防組織の報告</t>
    <phoneticPr fontId="6"/>
  </si>
  <si>
    <t>（１）別添「自衛水防組織活動要領（案）」に基づき自衛水防組織を設置する。</t>
    <phoneticPr fontId="6"/>
  </si>
  <si>
    <t>①　毎年</t>
    <phoneticPr fontId="6"/>
  </si>
  <si>
    <t>月に新たに自衛水防組織の構成員となった従業員を対象として研修を実施する。</t>
    <phoneticPr fontId="6"/>
  </si>
  <si>
    <t>　　　　②　毎年</t>
    <phoneticPr fontId="6"/>
  </si>
  <si>
    <t>月に行う全従業員を対象とした訓練に先立って、自衛水防組織の全構成員を対象</t>
    <phoneticPr fontId="6"/>
  </si>
  <si>
    <t>　　　　　　　として情報収集・伝達及び避難誘導に関する訓練を実施する。</t>
    <phoneticPr fontId="6"/>
  </si>
  <si>
    <t>１０　防災教育及び訓練の年間計画作成例</t>
    <phoneticPr fontId="6"/>
  </si>
  <si>
    <t>１２　緊急連絡網</t>
    <rPh sb="3" eb="5">
      <t>キンキュウ</t>
    </rPh>
    <rPh sb="5" eb="8">
      <t>レンラクモウ</t>
    </rPh>
    <phoneticPr fontId="6"/>
  </si>
  <si>
    <t>１１　施設利用者緊急連絡先一覧表</t>
    <phoneticPr fontId="6"/>
  </si>
  <si>
    <t>１３　外部機関等への緊急連絡先一覧表</t>
    <phoneticPr fontId="6"/>
  </si>
  <si>
    <t>１４　対応別避難誘導方法一覧表</t>
    <phoneticPr fontId="6"/>
  </si>
  <si>
    <t>１５　防災体制一覧表</t>
    <phoneticPr fontId="6"/>
  </si>
  <si>
    <t>代行者</t>
    <rPh sb="0" eb="2">
      <t>ダイコウ</t>
    </rPh>
    <rPh sb="2" eb="3">
      <t>シャ</t>
    </rPh>
    <phoneticPr fontId="6"/>
  </si>
  <si>
    <t>対応内容</t>
  </si>
  <si>
    <t>氏名</t>
  </si>
  <si>
    <t>避難先</t>
  </si>
  <si>
    <t>移動手段</t>
  </si>
  <si>
    <t>担当者</t>
  </si>
  <si>
    <t>備考</t>
  </si>
  <si>
    <t>連絡先</t>
  </si>
  <si>
    <t>担当部署</t>
  </si>
  <si>
    <t>担当者氏名</t>
  </si>
  <si>
    <t>電話番号</t>
  </si>
  <si>
    <t>連絡可能時間</t>
  </si>
  <si>
    <t>施設利用者</t>
  </si>
  <si>
    <t>緊急連絡先</t>
  </si>
  <si>
    <t>その他</t>
  </si>
  <si>
    <t>（緊急搬送先等）</t>
  </si>
  <si>
    <t>年齢</t>
  </si>
  <si>
    <t>続柄</t>
  </si>
  <si>
    <t>https://suiboumap.gsi.go.jp/</t>
    <phoneticPr fontId="6"/>
  </si>
  <si>
    <t>　情報伝達訓練</t>
    <phoneticPr fontId="27"/>
  </si>
  <si>
    <t>　保護者への引き渡し訓練</t>
    <phoneticPr fontId="27"/>
  </si>
  <si>
    <t>　従業員の非常参集訓練</t>
    <phoneticPr fontId="27"/>
  </si>
  <si>
    <t>＜通所施設＞</t>
    <phoneticPr fontId="27"/>
  </si>
  <si>
    <t>＜入所施設＞</t>
    <phoneticPr fontId="27"/>
  </si>
  <si>
    <t>■防災体制の確立・避難確保計画の年度版作成</t>
    <phoneticPr fontId="26"/>
  </si>
  <si>
    <t>■従業員への防災教育</t>
    <phoneticPr fontId="27"/>
  </si>
  <si>
    <t>■施設利用者への防災教育</t>
    <phoneticPr fontId="27"/>
  </si>
  <si>
    <t>■避難訓練</t>
    <phoneticPr fontId="27"/>
  </si>
  <si>
    <t>■避難確保計画の更新</t>
    <phoneticPr fontId="27"/>
  </si>
  <si>
    <t>実施予定月日　　　月　　　日</t>
    <rPh sb="0" eb="2">
      <t>ジッシ</t>
    </rPh>
    <rPh sb="2" eb="4">
      <t>ヨテイ</t>
    </rPh>
    <rPh sb="4" eb="6">
      <t>ツキヒ</t>
    </rPh>
    <rPh sb="9" eb="10">
      <t>ガツ</t>
    </rPh>
    <rPh sb="13" eb="14">
      <t>ニチ</t>
    </rPh>
    <phoneticPr fontId="27"/>
  </si>
  <si>
    <t>ーーー以下は、個人情報等を含むため適切に管理、吹田市への提出は不要です。ーーー</t>
    <rPh sb="3" eb="5">
      <t>イカ</t>
    </rPh>
    <rPh sb="7" eb="9">
      <t>コジン</t>
    </rPh>
    <rPh sb="9" eb="11">
      <t>ジョウホウ</t>
    </rPh>
    <rPh sb="11" eb="12">
      <t>トウ</t>
    </rPh>
    <rPh sb="13" eb="14">
      <t>フク</t>
    </rPh>
    <rPh sb="17" eb="19">
      <t>テキセツ</t>
    </rPh>
    <rPh sb="20" eb="22">
      <t>カンリ</t>
    </rPh>
    <rPh sb="23" eb="26">
      <t>スイタシ</t>
    </rPh>
    <rPh sb="28" eb="30">
      <t>テイシュツ</t>
    </rPh>
    <rPh sb="31" eb="33">
      <t>フヨウ</t>
    </rPh>
    <phoneticPr fontId="27"/>
  </si>
  <si>
    <t>〇従業員用と施設利用者の保護者・家族用をそれぞれ作成してください。</t>
    <rPh sb="1" eb="4">
      <t>ジュウギョウイン</t>
    </rPh>
    <rPh sb="4" eb="5">
      <t>ヨウ</t>
    </rPh>
    <rPh sb="6" eb="8">
      <t>シセツ</t>
    </rPh>
    <rPh sb="8" eb="11">
      <t>リヨウシャ</t>
    </rPh>
    <rPh sb="12" eb="15">
      <t>ホゴシャ</t>
    </rPh>
    <rPh sb="16" eb="18">
      <t>カゾク</t>
    </rPh>
    <rPh sb="18" eb="19">
      <t>ヨウ</t>
    </rPh>
    <rPh sb="24" eb="26">
      <t>サクセイ</t>
    </rPh>
    <phoneticPr fontId="27"/>
  </si>
  <si>
    <t>〇メールや災害用伝言ダイヤル（171）を利用した連絡方法も確立しておきましょう。</t>
    <rPh sb="5" eb="7">
      <t>サイガイ</t>
    </rPh>
    <rPh sb="7" eb="8">
      <t>ヨウ</t>
    </rPh>
    <rPh sb="8" eb="10">
      <t>デンゴン</t>
    </rPh>
    <rPh sb="20" eb="22">
      <t>リヨウ</t>
    </rPh>
    <rPh sb="24" eb="26">
      <t>レンラク</t>
    </rPh>
    <rPh sb="26" eb="28">
      <t>ホウホウ</t>
    </rPh>
    <rPh sb="29" eb="31">
      <t>カクリツ</t>
    </rPh>
    <phoneticPr fontId="27"/>
  </si>
  <si>
    <t>氏名</t>
    <rPh sb="0" eb="2">
      <t>シメイ</t>
    </rPh>
    <phoneticPr fontId="27"/>
  </si>
  <si>
    <t>連絡先</t>
    <rPh sb="0" eb="3">
      <t>レンラクサキ</t>
    </rPh>
    <phoneticPr fontId="27"/>
  </si>
  <si>
    <t>吹田市役所</t>
    <rPh sb="0" eb="2">
      <t>スイタ</t>
    </rPh>
    <phoneticPr fontId="27"/>
  </si>
  <si>
    <t>情報伝達要員</t>
    <rPh sb="0" eb="2">
      <t>ジョウホウ</t>
    </rPh>
    <rPh sb="2" eb="4">
      <t>デンタツ</t>
    </rPh>
    <rPh sb="4" eb="6">
      <t>ヨウイン</t>
    </rPh>
    <phoneticPr fontId="27"/>
  </si>
  <si>
    <t>避難誘導要員</t>
    <rPh sb="0" eb="2">
      <t>ヒナン</t>
    </rPh>
    <rPh sb="2" eb="4">
      <t>ユウドウ</t>
    </rPh>
    <rPh sb="4" eb="6">
      <t>ヨウイン</t>
    </rPh>
    <phoneticPr fontId="27"/>
  </si>
  <si>
    <t>　管理権限者</t>
    <rPh sb="1" eb="3">
      <t>カンリ</t>
    </rPh>
    <rPh sb="3" eb="5">
      <t>ケンゲン</t>
    </rPh>
    <rPh sb="5" eb="6">
      <t>シャ</t>
    </rPh>
    <phoneticPr fontId="6"/>
  </si>
  <si>
    <t>担当者</t>
    <rPh sb="0" eb="3">
      <t>タントウシャ</t>
    </rPh>
    <phoneticPr fontId="27"/>
  </si>
  <si>
    <t>役割</t>
    <rPh sb="0" eb="2">
      <t>ヤクワリ</t>
    </rPh>
    <phoneticPr fontId="27"/>
  </si>
  <si>
    <t>班長名</t>
    <rPh sb="0" eb="2">
      <t>ハンチョウ</t>
    </rPh>
    <rPh sb="2" eb="3">
      <t>メイ</t>
    </rPh>
    <phoneticPr fontId="27"/>
  </si>
  <si>
    <t>班員数</t>
    <rPh sb="0" eb="2">
      <t>ハンイン</t>
    </rPh>
    <rPh sb="2" eb="3">
      <t>スウ</t>
    </rPh>
    <phoneticPr fontId="27"/>
  </si>
  <si>
    <t>班員名</t>
    <rPh sb="0" eb="2">
      <t>ハンイン</t>
    </rPh>
    <rPh sb="2" eb="3">
      <t>メイ</t>
    </rPh>
    <phoneticPr fontId="27"/>
  </si>
  <si>
    <t>自衛水防活動の指揮統制、状況の把握
情報内容の記録
館内放送等による避難の呼びかけ
関係者及び関係機関との連絡
洪水予報等の情報の収集
　　　　　　・
　　　　　　・
　　　　　　・</t>
    <rPh sb="0" eb="2">
      <t>ジエイ</t>
    </rPh>
    <rPh sb="2" eb="4">
      <t>スイボウ</t>
    </rPh>
    <rPh sb="4" eb="6">
      <t>カツドウ</t>
    </rPh>
    <rPh sb="7" eb="9">
      <t>シキ</t>
    </rPh>
    <rPh sb="9" eb="11">
      <t>トウセイ</t>
    </rPh>
    <rPh sb="12" eb="14">
      <t>ジョウキョウ</t>
    </rPh>
    <rPh sb="15" eb="17">
      <t>ハアク</t>
    </rPh>
    <phoneticPr fontId="27"/>
  </si>
  <si>
    <t>避難誘導の実施
未避難者、要援護者の確認
　　　　　　・
　　　　　　・
　　　　　　・</t>
    <rPh sb="0" eb="2">
      <t>ヒナン</t>
    </rPh>
    <rPh sb="2" eb="4">
      <t>ユウドウ</t>
    </rPh>
    <rPh sb="5" eb="7">
      <t>ジッシ</t>
    </rPh>
    <rPh sb="8" eb="9">
      <t>ミ</t>
    </rPh>
    <rPh sb="9" eb="12">
      <t>ヒナンシャ</t>
    </rPh>
    <rPh sb="13" eb="17">
      <t>ヨウエンゴシャ</t>
    </rPh>
    <rPh sb="18" eb="20">
      <t>カクニン</t>
    </rPh>
    <phoneticPr fontId="27"/>
  </si>
  <si>
    <t>ーーー自衛水防組織を設置していない場合は、以降の内容ついては作成不要です。ーーー</t>
    <rPh sb="10" eb="12">
      <t>セッチ</t>
    </rPh>
    <rPh sb="17" eb="19">
      <t>バアイ</t>
    </rPh>
    <rPh sb="21" eb="23">
      <t>イコウ</t>
    </rPh>
    <rPh sb="24" eb="26">
      <t>ナイヨウ</t>
    </rPh>
    <rPh sb="30" eb="32">
      <t>サクセイ</t>
    </rPh>
    <rPh sb="32" eb="34">
      <t>フヨウ</t>
    </rPh>
    <phoneticPr fontId="27"/>
  </si>
  <si>
    <t>提出物</t>
    <rPh sb="0" eb="2">
      <t>テイシュツ</t>
    </rPh>
    <rPh sb="2" eb="3">
      <t>ブツ</t>
    </rPh>
    <phoneticPr fontId="6"/>
  </si>
  <si>
    <t>９　自衛水防組織の業務に関する事項</t>
    <phoneticPr fontId="6"/>
  </si>
  <si>
    <t>※自衛水防組織を設置する場合には、あわせて別添、別表１・２を作成してください。</t>
    <phoneticPr fontId="6"/>
  </si>
  <si>
    <t>●１～８までの書類</t>
    <rPh sb="7" eb="9">
      <t>ショルイ</t>
    </rPh>
    <phoneticPr fontId="27"/>
  </si>
  <si>
    <t>　※自衛水防組織を設置する場合には、１～９までの書類および別添、別表１・２を作成してください。</t>
    <rPh sb="24" eb="26">
      <t>ショルイ</t>
    </rPh>
    <phoneticPr fontId="27"/>
  </si>
  <si>
    <t>●１０以降の書類は吹田市への提出は不要です。</t>
    <rPh sb="3" eb="5">
      <t>イコウ</t>
    </rPh>
    <rPh sb="6" eb="8">
      <t>ショルイ</t>
    </rPh>
    <rPh sb="9" eb="12">
      <t>スイタシ</t>
    </rPh>
    <rPh sb="14" eb="16">
      <t>テイシュツ</t>
    </rPh>
    <rPh sb="17" eb="19">
      <t>フヨウ</t>
    </rPh>
    <phoneticPr fontId="27"/>
  </si>
  <si>
    <t>　→　自施設と避難所が分かるように画面を表示し、ある程度の大きさに地図を拡大</t>
    <rPh sb="3" eb="4">
      <t>ジ</t>
    </rPh>
    <rPh sb="4" eb="6">
      <t>シセツ</t>
    </rPh>
    <rPh sb="7" eb="9">
      <t>ヒナン</t>
    </rPh>
    <rPh sb="9" eb="10">
      <t>ショ</t>
    </rPh>
    <rPh sb="11" eb="12">
      <t>ワ</t>
    </rPh>
    <rPh sb="17" eb="19">
      <t>ガメン</t>
    </rPh>
    <rPh sb="20" eb="22">
      <t>ヒョウジ</t>
    </rPh>
    <rPh sb="26" eb="28">
      <t>テイド</t>
    </rPh>
    <rPh sb="29" eb="30">
      <t>オオ</t>
    </rPh>
    <rPh sb="33" eb="35">
      <t>チズ</t>
    </rPh>
    <rPh sb="36" eb="38">
      <t>カクダイ</t>
    </rPh>
    <phoneticPr fontId="6"/>
  </si>
  <si>
    <t>　→　画面を表示した状態でパソコンの「Ctrl」キー（左下）と「PrtScr」キー（右上）を同時に押す</t>
    <rPh sb="3" eb="5">
      <t>ガメン</t>
    </rPh>
    <rPh sb="6" eb="8">
      <t>ヒョウジ</t>
    </rPh>
    <rPh sb="10" eb="12">
      <t>ジョウタイ</t>
    </rPh>
    <rPh sb="42" eb="44">
      <t>ミギウエ</t>
    </rPh>
    <rPh sb="46" eb="48">
      <t>ドウジ</t>
    </rPh>
    <rPh sb="49" eb="50">
      <t>オ</t>
    </rPh>
    <phoneticPr fontId="6"/>
  </si>
  <si>
    <t>※施設の様式で作成しても構いません。</t>
    <rPh sb="1" eb="3">
      <t>シセツ</t>
    </rPh>
    <rPh sb="4" eb="6">
      <t>ヨウシキ</t>
    </rPh>
    <rPh sb="7" eb="9">
      <t>サクセイ</t>
    </rPh>
    <rPh sb="12" eb="13">
      <t>カマ</t>
    </rPh>
    <phoneticPr fontId="27"/>
  </si>
  <si>
    <t>※既存の消防計画等がある場合は、それに追加しても構いません。</t>
    <rPh sb="1" eb="3">
      <t>キソン</t>
    </rPh>
    <rPh sb="4" eb="6">
      <t>ショウボウ</t>
    </rPh>
    <rPh sb="6" eb="8">
      <t>ケイカク</t>
    </rPh>
    <rPh sb="8" eb="9">
      <t>トウ</t>
    </rPh>
    <rPh sb="12" eb="14">
      <t>バアイ</t>
    </rPh>
    <rPh sb="19" eb="21">
      <t>ツイカ</t>
    </rPh>
    <rPh sb="24" eb="25">
      <t>カマ</t>
    </rPh>
    <phoneticPr fontId="27"/>
  </si>
  <si>
    <t>※既存の名簿等がある場合は、それを用いても構いません。</t>
    <rPh sb="21" eb="22">
      <t>カマ</t>
    </rPh>
    <phoneticPr fontId="33"/>
  </si>
  <si>
    <t>※既存の消防計画等がある場合は、それに追加しても構いません。</t>
    <phoneticPr fontId="33"/>
  </si>
  <si>
    <t xml:space="preserve">　　○避難確保計画等の情報の共有
</t>
    <phoneticPr fontId="26"/>
  </si>
  <si>
    <t>　　○過去の被災経験や災害に対する知恵の伝承　など</t>
    <phoneticPr fontId="27"/>
  </si>
  <si>
    <t>　　○水害の危険性や避難場所の確認</t>
    <phoneticPr fontId="33"/>
  </si>
  <si>
    <t>　　○緊急時の対応等に関する保護者、家族への説明　など</t>
    <phoneticPr fontId="33"/>
  </si>
  <si>
    <t>　　情報収集伝達要員・避難誘導要員の任命や外部からの</t>
    <phoneticPr fontId="26"/>
  </si>
  <si>
    <t>　　支援体制等を確認し、避難確保計画に反映します。</t>
    <phoneticPr fontId="27"/>
  </si>
  <si>
    <t>　　○従業員の緊急連絡網の試行</t>
    <rPh sb="3" eb="6">
      <t>ジュウギョウイン</t>
    </rPh>
    <rPh sb="7" eb="9">
      <t>キンキュウ</t>
    </rPh>
    <rPh sb="9" eb="11">
      <t>レンラク</t>
    </rPh>
    <rPh sb="11" eb="12">
      <t>アミ</t>
    </rPh>
    <rPh sb="13" eb="15">
      <t>シコウ</t>
    </rPh>
    <phoneticPr fontId="27"/>
  </si>
  <si>
    <t>　　○保護者への情報伝達手段（メール・電話等）の確認、情報伝達試行など</t>
    <rPh sb="8" eb="10">
      <t>ジョウホウ</t>
    </rPh>
    <rPh sb="10" eb="12">
      <t>デンタツ</t>
    </rPh>
    <rPh sb="12" eb="14">
      <t>シュダン</t>
    </rPh>
    <rPh sb="19" eb="21">
      <t>デンワ</t>
    </rPh>
    <rPh sb="21" eb="22">
      <t>トウ</t>
    </rPh>
    <rPh sb="24" eb="26">
      <t>カクニン</t>
    </rPh>
    <rPh sb="27" eb="29">
      <t>ジョウホウ</t>
    </rPh>
    <rPh sb="29" eb="31">
      <t>デンタツ</t>
    </rPh>
    <rPh sb="31" eb="33">
      <t>シコウ</t>
    </rPh>
    <phoneticPr fontId="27"/>
  </si>
  <si>
    <t>　　○保護者の緊急連絡網の試行</t>
    <rPh sb="3" eb="6">
      <t>ホゴシャ</t>
    </rPh>
    <phoneticPr fontId="27"/>
  </si>
  <si>
    <t>　　○連絡後、全施設利用者を保護者に引き渡すまでにかかる時間の計測　など</t>
    <rPh sb="3" eb="5">
      <t>レンラク</t>
    </rPh>
    <rPh sb="5" eb="6">
      <t>ゴ</t>
    </rPh>
    <rPh sb="7" eb="8">
      <t>ゼン</t>
    </rPh>
    <rPh sb="8" eb="10">
      <t>シセツ</t>
    </rPh>
    <rPh sb="10" eb="13">
      <t>リヨウシャ</t>
    </rPh>
    <rPh sb="14" eb="17">
      <t>ホゴシャ</t>
    </rPh>
    <rPh sb="18" eb="19">
      <t>ヒ</t>
    </rPh>
    <rPh sb="20" eb="21">
      <t>ワタ</t>
    </rPh>
    <rPh sb="28" eb="30">
      <t>ジカン</t>
    </rPh>
    <rPh sb="31" eb="33">
      <t>ケイソク</t>
    </rPh>
    <phoneticPr fontId="27"/>
  </si>
  <si>
    <t>　　○家族等への情報伝達手段（メール・電話等）の確認、情報伝達試行など</t>
    <rPh sb="3" eb="5">
      <t>カゾク</t>
    </rPh>
    <rPh sb="5" eb="6">
      <t>トウ</t>
    </rPh>
    <rPh sb="8" eb="10">
      <t>ジョウホウ</t>
    </rPh>
    <rPh sb="10" eb="12">
      <t>デンタツ</t>
    </rPh>
    <rPh sb="12" eb="14">
      <t>シュダン</t>
    </rPh>
    <rPh sb="19" eb="21">
      <t>デンワ</t>
    </rPh>
    <rPh sb="21" eb="22">
      <t>トウ</t>
    </rPh>
    <rPh sb="24" eb="26">
      <t>カクニン</t>
    </rPh>
    <rPh sb="27" eb="29">
      <t>ジョウホウ</t>
    </rPh>
    <rPh sb="29" eb="31">
      <t>デンタツ</t>
    </rPh>
    <rPh sb="31" eb="33">
      <t>シコウ</t>
    </rPh>
    <phoneticPr fontId="27"/>
  </si>
  <si>
    <t>　　○連絡後、全従業員の参集にかかる時間の計測　など</t>
    <rPh sb="3" eb="5">
      <t>レンラク</t>
    </rPh>
    <rPh sb="5" eb="6">
      <t>ゴ</t>
    </rPh>
    <rPh sb="7" eb="8">
      <t>ゼン</t>
    </rPh>
    <rPh sb="8" eb="11">
      <t>ジュウギョウイン</t>
    </rPh>
    <rPh sb="12" eb="14">
      <t>サンシュウ</t>
    </rPh>
    <rPh sb="18" eb="20">
      <t>ジカン</t>
    </rPh>
    <rPh sb="21" eb="23">
      <t>ケイソク</t>
    </rPh>
    <phoneticPr fontId="27"/>
  </si>
  <si>
    <t>　　○防災体制と役割分担の確認、試行</t>
    <rPh sb="3" eb="5">
      <t>ボウサイ</t>
    </rPh>
    <rPh sb="5" eb="7">
      <t>タイセイ</t>
    </rPh>
    <rPh sb="8" eb="10">
      <t>ヤクワリ</t>
    </rPh>
    <rPh sb="10" eb="12">
      <t>ブンタン</t>
    </rPh>
    <rPh sb="13" eb="15">
      <t>カクニン</t>
    </rPh>
    <rPh sb="16" eb="18">
      <t>シコウ</t>
    </rPh>
    <phoneticPr fontId="27"/>
  </si>
  <si>
    <t>　　○施設から避難場所までの移動にかかる時間の計測　など</t>
    <rPh sb="3" eb="5">
      <t>シセツ</t>
    </rPh>
    <rPh sb="7" eb="9">
      <t>ヒナン</t>
    </rPh>
    <rPh sb="9" eb="11">
      <t>バショ</t>
    </rPh>
    <rPh sb="14" eb="16">
      <t>イドウ</t>
    </rPh>
    <rPh sb="20" eb="22">
      <t>ジカン</t>
    </rPh>
    <rPh sb="23" eb="25">
      <t>ケイソク</t>
    </rPh>
    <phoneticPr fontId="27"/>
  </si>
  <si>
    <t>　　避難を円滑かつ迅速に確保するために、避難確保計画に</t>
    <rPh sb="2" eb="4">
      <t>ヒナン</t>
    </rPh>
    <rPh sb="5" eb="7">
      <t>エンカツ</t>
    </rPh>
    <rPh sb="9" eb="11">
      <t>ジンソク</t>
    </rPh>
    <rPh sb="12" eb="14">
      <t>カクホ</t>
    </rPh>
    <phoneticPr fontId="27"/>
  </si>
  <si>
    <t>　　基づく訓練を実施し、必要に応じて計画を見直します。</t>
    <phoneticPr fontId="27"/>
  </si>
  <si>
    <t>※既に防災体制を確立している場合は、それを活用してもよい。</t>
    <phoneticPr fontId="33"/>
  </si>
  <si>
    <t>吹田警察署</t>
    <rPh sb="0" eb="2">
      <t>スイタ</t>
    </rPh>
    <rPh sb="2" eb="5">
      <t>ケイサツショ</t>
    </rPh>
    <phoneticPr fontId="33"/>
  </si>
  <si>
    <t>吹田警察署</t>
    <phoneticPr fontId="33"/>
  </si>
  <si>
    <t>別添</t>
    <rPh sb="0" eb="2">
      <t>ベッテン</t>
    </rPh>
    <phoneticPr fontId="35"/>
  </si>
  <si>
    <t>自衛水防組織活動要領</t>
  </si>
  <si>
    <t>（自衛水防組織の編成）</t>
  </si>
  <si>
    <t>２　自衛水防組織には、統括管理者を置く。</t>
  </si>
  <si>
    <t>４　自衛水防組織に、班を置く。</t>
  </si>
  <si>
    <t>(１)　班は、総括・情報班及び避難誘導班とし、各班に班長を置く。</t>
  </si>
  <si>
    <t>(２)　各班の任務は、別表１に掲げる任務とする。</t>
  </si>
  <si>
    <t>（自衛水防組織の運用）</t>
  </si>
  <si>
    <t>（自衛水防組織の装備）</t>
  </si>
  <si>
    <t>(１)　自衛水防組織の装備品は、別表２「自衛水防組織装備品リスト」のとおりとする。</t>
  </si>
  <si>
    <t>（自衛水防組織の活動）</t>
  </si>
  <si>
    <t>別表１</t>
    <rPh sb="0" eb="2">
      <t>ベッピョウ</t>
    </rPh>
    <phoneticPr fontId="35"/>
  </si>
  <si>
    <t>自衛水防組織の編成と任務</t>
  </si>
  <si>
    <t xml:space="preserve"> 統括管理者</t>
  </si>
  <si>
    <t>(</t>
    <phoneticPr fontId="37"/>
  </si>
  <si>
    <t>)</t>
    <phoneticPr fontId="37"/>
  </si>
  <si>
    <t>(</t>
    <phoneticPr fontId="37"/>
  </si>
  <si>
    <t>代行者</t>
    <rPh sb="0" eb="3">
      <t>ダイコウシャ</t>
    </rPh>
    <phoneticPr fontId="37"/>
  </si>
  <si>
    <t xml:space="preserve"> 総括・情報班</t>
  </si>
  <si>
    <t>役割</t>
  </si>
  <si>
    <t>班長</t>
    <rPh sb="0" eb="2">
      <t>ハンチョウ</t>
    </rPh>
    <phoneticPr fontId="37"/>
  </si>
  <si>
    <t>（</t>
    <phoneticPr fontId="37"/>
  </si>
  <si>
    <t>）</t>
    <phoneticPr fontId="37"/>
  </si>
  <si>
    <t>□</t>
  </si>
  <si>
    <t>状況の把握</t>
  </si>
  <si>
    <t>班員</t>
    <rPh sb="0" eb="2">
      <t>ハンイン</t>
    </rPh>
    <phoneticPr fontId="37"/>
  </si>
  <si>
    <t>名</t>
    <rPh sb="0" eb="1">
      <t>メイ</t>
    </rPh>
    <phoneticPr fontId="37"/>
  </si>
  <si>
    <t>洪水予報等の情報の収集</t>
  </si>
  <si>
    <t>・</t>
    <phoneticPr fontId="37"/>
  </si>
  <si>
    <t>情報内容の記録</t>
  </si>
  <si>
    <t>館内放送等による情報伝達</t>
  </si>
  <si>
    <t>関係者及び関係機関との連絡</t>
  </si>
  <si>
    <t xml:space="preserve"> 避難誘導班</t>
  </si>
  <si>
    <t>避難誘導の実施</t>
  </si>
  <si>
    <t>未避難者、要救助者の確認</t>
  </si>
  <si>
    <t>別表２</t>
    <rPh sb="0" eb="2">
      <t>ベッピョウ</t>
    </rPh>
    <phoneticPr fontId="35"/>
  </si>
  <si>
    <t>自衛水防組織装備品リスト</t>
  </si>
  <si>
    <t>　任務</t>
    <phoneticPr fontId="37"/>
  </si>
  <si>
    <t>　装備品</t>
    <phoneticPr fontId="37"/>
  </si>
  <si>
    <t>　名簿（施設職員、利用者等）</t>
  </si>
  <si>
    <t>統括する。</t>
    <phoneticPr fontId="33"/>
  </si>
  <si>
    <t>有する。</t>
  </si>
  <si>
    <t>ため、自衛水防組織を編成するものとする。</t>
    <phoneticPr fontId="33"/>
  </si>
  <si>
    <t>ために必要な指揮、命令、監督等の権限を付与する。</t>
  </si>
  <si>
    <t>センター勤務員及び各班の班長を自衛水防組織の中核として配置する。</t>
  </si>
  <si>
    <t>確保及び施設職員等に割り当てた任務の周知徹底を図るものとする。</t>
    <phoneticPr fontId="33"/>
  </si>
  <si>
    <t>のみによっては十分な体制を確保することが難しい場合は、管理権限者は、近隣在住の施設職員等</t>
    <phoneticPr fontId="33"/>
  </si>
  <si>
    <t>の非常参集も考慮して組織編成に努めるものとする。</t>
    <phoneticPr fontId="33"/>
  </si>
  <si>
    <t>する。</t>
    <phoneticPr fontId="33"/>
  </si>
  <si>
    <t>ければならない。</t>
    <phoneticPr fontId="33"/>
  </si>
  <si>
    <t>ともに点検結果を記録保管し、常時使用できる状態で維持管理する。</t>
    <phoneticPr fontId="33"/>
  </si>
  <si>
    <t>する。</t>
    <phoneticPr fontId="33"/>
  </si>
  <si>
    <t xml:space="preserve"> 総括・情報班</t>
    <phoneticPr fontId="33"/>
  </si>
  <si>
    <t>　７　施設の整備　避難確保資器材一覧に掲げるもの。</t>
    <phoneticPr fontId="33"/>
  </si>
  <si>
    <t>●吹田市ホームページからファイルをダウンロードして作成してください。</t>
    <rPh sb="1" eb="3">
      <t>スイタ</t>
    </rPh>
    <rPh sb="3" eb="4">
      <t>シ</t>
    </rPh>
    <rPh sb="25" eb="27">
      <t>サクセイ</t>
    </rPh>
    <phoneticPr fontId="33"/>
  </si>
  <si>
    <r>
      <rPr>
        <sz val="10"/>
        <color indexed="60"/>
        <rFont val="ＭＳ Ｐゴシック"/>
        <family val="3"/>
        <charset val="128"/>
      </rPr>
      <t>入力シート</t>
    </r>
    <r>
      <rPr>
        <sz val="10"/>
        <color indexed="8"/>
        <rFont val="ＭＳ Ｐゴシック"/>
        <family val="3"/>
        <charset val="128"/>
      </rPr>
      <t>のタブをクリック → 入力シートの水色のセルに必要事項を入力 → 印刷シートのタブをクリック →</t>
    </r>
    <rPh sb="0" eb="2">
      <t>ニュウリョク</t>
    </rPh>
    <rPh sb="16" eb="18">
      <t>ニュウリョク</t>
    </rPh>
    <rPh sb="22" eb="24">
      <t>ミズイロ</t>
    </rPh>
    <rPh sb="28" eb="30">
      <t>ヒツヨウ</t>
    </rPh>
    <rPh sb="30" eb="32">
      <t>ジコウ</t>
    </rPh>
    <rPh sb="33" eb="35">
      <t>ニュウリョク</t>
    </rPh>
    <rPh sb="38" eb="40">
      <t>インサツ</t>
    </rPh>
    <phoneticPr fontId="6"/>
  </si>
  <si>
    <t>近隣の避難所</t>
    <phoneticPr fontId="6"/>
  </si>
  <si>
    <t>自衛水防組織活動要領</t>
    <phoneticPr fontId="41"/>
  </si>
  <si>
    <t>※国土交通省のホームページ（https://www.mlit.go.jp/river/bousai/main/saigai/jouhou/jieisuibou/bousai-gensai-suibou02.html）より抜粋</t>
    <phoneticPr fontId="41"/>
  </si>
  <si>
    <t>第１条　管理権限者は、洪水時等において避難確保計画に基づく円滑かつ迅速な避難を確保する</t>
    <phoneticPr fontId="41"/>
  </si>
  <si>
    <t>第４条　自衛水防組織の各班は、避難確保計画に基づき情報収集及び避難誘導等の活動を行うものと</t>
    <phoneticPr fontId="41"/>
  </si>
  <si>
    <t>(２)　自衛水防組織の装備品については、統括管理者が防災センターに保管し、必要な点検を行うと</t>
    <phoneticPr fontId="41"/>
  </si>
  <si>
    <t>第３条　管理権限者は、自衛水防組織に必要な装備品を整備するとともに、適正な維持管理に努めな</t>
    <phoneticPr fontId="41"/>
  </si>
  <si>
    <t>３　管理権限者は、災害等の応急活動のため緊急連絡網や施設職員等の非常参集計画を定めるものと</t>
    <phoneticPr fontId="41"/>
  </si>
  <si>
    <t>２　特に、休日・夜間も施設内に利用者が滞在する施設にあって、休日・夜間に在館する施設職員等</t>
    <phoneticPr fontId="41"/>
  </si>
  <si>
    <t>第２条　管理権限者は、施設職員の勤務体制（シフト）も考慮した組織編成に努め、必要な人員の</t>
    <phoneticPr fontId="41"/>
  </si>
  <si>
    <t>(３)  防災センター（最低限、通信設備を有するものとする）を自衛水防組織の活動拠点とし、防災</t>
    <phoneticPr fontId="41"/>
  </si>
  <si>
    <t>３　管理権限者は、統括管理者の代行者を定め、当該代行者に対し、統括管理者の任務を代行する</t>
    <phoneticPr fontId="41"/>
  </si>
  <si>
    <t>（２）統括管理者は、洪水時等における避難行動について、その指揮、命令、監督等一切の権限を</t>
    <phoneticPr fontId="41"/>
  </si>
  <si>
    <t>（１）統括管理者は、管理権限者の命を受け、自衛水防組織の機能が有効に発揮できるよう組織を</t>
    <phoneticPr fontId="41"/>
  </si>
  <si>
    <t>　浸水継続時間</t>
    <phoneticPr fontId="41"/>
  </si>
  <si>
    <t>施設等と避難所までの避難経路を記載してください。</t>
    <phoneticPr fontId="6"/>
  </si>
  <si>
    <t>「淀川水系安威川流域」または「淀川水系神崎川流域」を参照</t>
    <phoneticPr fontId="41"/>
  </si>
  <si>
    <t>想定最大規模の浸水深</t>
    <phoneticPr fontId="6"/>
  </si>
  <si>
    <t>印刷後に所管室へ提出してください。</t>
    <rPh sb="0" eb="2">
      <t>インサツ</t>
    </rPh>
    <rPh sb="2" eb="3">
      <t>ゴ</t>
    </rPh>
    <rPh sb="4" eb="6">
      <t>ショカン</t>
    </rPh>
    <rPh sb="6" eb="7">
      <t>シツ</t>
    </rPh>
    <rPh sb="8" eb="10">
      <t>テイシュツ</t>
    </rPh>
    <phoneticPr fontId="33"/>
  </si>
  <si>
    <t>印刷シートの避難経路図及び洪水浸水想定区域図の欄にデータを貼り付け（※） → カラー印刷して完成です。</t>
    <rPh sb="0" eb="2">
      <t>インサツ</t>
    </rPh>
    <rPh sb="23" eb="24">
      <t>ラン</t>
    </rPh>
    <rPh sb="29" eb="30">
      <t>ハ</t>
    </rPh>
    <rPh sb="31" eb="32">
      <t>ツ</t>
    </rPh>
    <rPh sb="42" eb="44">
      <t>インサツ</t>
    </rPh>
    <rPh sb="46" eb="48">
      <t>カンセイ</t>
    </rPh>
    <phoneticPr fontId="6"/>
  </si>
  <si>
    <t>http://www.river.pref.osaka.jp/　　</t>
    <phoneticPr fontId="42"/>
  </si>
  <si>
    <t>→　北大阪から吹田市を選択すると、住所が一覧表示されます</t>
    <phoneticPr fontId="42"/>
  </si>
  <si>
    <t>●大阪府のホームページ　洪水リスク表示図</t>
  </si>
  <si>
    <t>●大阪府のホームページ　洪水リスク表示図</t>
    <rPh sb="12" eb="14">
      <t>コウズイ</t>
    </rPh>
    <rPh sb="17" eb="19">
      <t>ヒョウジ</t>
    </rPh>
    <rPh sb="19" eb="20">
      <t>ズ</t>
    </rPh>
    <phoneticPr fontId="42"/>
  </si>
  <si>
    <t>●大阪府のホームページ　洪水浸水想定区域図</t>
    <phoneticPr fontId="42"/>
  </si>
  <si>
    <t>神崎川</t>
    <rPh sb="0" eb="2">
      <t>カンザキ</t>
    </rPh>
    <phoneticPr fontId="42"/>
  </si>
  <si>
    <t>０．５ｍ未満</t>
    <rPh sb="4" eb="6">
      <t>ミマン</t>
    </rPh>
    <phoneticPr fontId="3"/>
  </si>
  <si>
    <t>０．５ｍ～１．０ｍ未満</t>
    <phoneticPr fontId="3"/>
  </si>
  <si>
    <t>1．０～２．０ｍ未満</t>
    <rPh sb="8" eb="10">
      <t>ミマン</t>
    </rPh>
    <phoneticPr fontId="3"/>
  </si>
  <si>
    <t>２．０～３．０ｍ未満</t>
    <rPh sb="8" eb="10">
      <t>ミマン</t>
    </rPh>
    <phoneticPr fontId="3"/>
  </si>
  <si>
    <t>３．０～４．０ｍ未満</t>
    <rPh sb="8" eb="10">
      <t>ミマン</t>
    </rPh>
    <phoneticPr fontId="3"/>
  </si>
  <si>
    <t>４．０ｍ～５．０ｍ未満</t>
    <rPh sb="9" eb="11">
      <t>ミマン</t>
    </rPh>
    <phoneticPr fontId="3"/>
  </si>
  <si>
    <t>５．０ｍ以上</t>
    <rPh sb="4" eb="6">
      <t>イジョウ</t>
    </rPh>
    <phoneticPr fontId="3"/>
  </si>
  <si>
    <t>０．５ｍ～３．０ｍ未満</t>
    <phoneticPr fontId="3"/>
  </si>
  <si>
    <t>開設する避難所</t>
  </si>
  <si>
    <t>神崎川</t>
  </si>
  <si>
    <t>南正雀3丁目13-1</t>
  </si>
  <si>
    <t>昭和町、末広町、目俵町、高城町、日の出町</t>
  </si>
  <si>
    <t xml:space="preserve">高浜町、南高浜町、内本町1～3丁目 </t>
  </si>
  <si>
    <t>泉町5丁目、金田町、</t>
  </si>
  <si>
    <t>西の庄町</t>
  </si>
  <si>
    <t>寿町1～2丁目、</t>
  </si>
  <si>
    <t>清和園町、南清和園町、</t>
  </si>
  <si>
    <t>川岸町、中の島町</t>
  </si>
  <si>
    <t>南吹田3、5丁目、</t>
  </si>
  <si>
    <t>穂波町、</t>
  </si>
  <si>
    <t>南金田1～2丁目</t>
  </si>
  <si>
    <t>垂水町3丁目、</t>
  </si>
  <si>
    <t>江坂町１丁目、広芝町</t>
  </si>
  <si>
    <t>豊津町、江の木町</t>
  </si>
  <si>
    <t>岸部北4～5丁目、</t>
  </si>
  <si>
    <t>岸部中１～５丁目</t>
  </si>
  <si>
    <t>岸部第一小学校</t>
  </si>
  <si>
    <t>岸部中2丁目19-1</t>
  </si>
  <si>
    <t>岸部新町</t>
  </si>
  <si>
    <t>古江台５丁目</t>
  </si>
  <si>
    <t>古江台小学校</t>
  </si>
  <si>
    <t>古江台5丁目6-1</t>
  </si>
  <si>
    <t>樫切山</t>
  </si>
  <si>
    <t>高野台５丁目</t>
  </si>
  <si>
    <t>高野台2丁目16-1</t>
  </si>
  <si>
    <t>佐竹台６丁目</t>
  </si>
  <si>
    <t>佐竹台4丁目12-1</t>
  </si>
  <si>
    <t>芝田町</t>
  </si>
  <si>
    <t>天道町</t>
  </si>
  <si>
    <t>片山町4丁目32-10</t>
  </si>
  <si>
    <t>藤白台１丁目</t>
  </si>
  <si>
    <t>平松町</t>
  </si>
  <si>
    <t>片山町１丁目</t>
  </si>
  <si>
    <t>※青葉丘南および新芦屋下は、茨木市の大正川による洪水リスク表示図のエリアに該当するため、茨木市と連携して避難情報等を判断し、避難に関する情報を周知する。</t>
  </si>
  <si>
    <t>正雀川
山田川
安威川</t>
    <rPh sb="4" eb="7">
      <t>ヤマダカワ</t>
    </rPh>
    <rPh sb="8" eb="11">
      <t>アイガワ</t>
    </rPh>
    <phoneticPr fontId="73"/>
  </si>
  <si>
    <t>避難の対象エリア
（町丁目）</t>
    <phoneticPr fontId="73"/>
  </si>
  <si>
    <t>幸町、吹東町、川園町</t>
    <phoneticPr fontId="73"/>
  </si>
  <si>
    <t>１０－２　水害・土砂災害時に避難を要する要配慮者利用施設一覧表</t>
  </si>
  <si>
    <t>●水害時に避難を要する要配慮者利用施設</t>
  </si>
  <si>
    <t>NO</t>
  </si>
  <si>
    <t>病院・診療所</t>
  </si>
  <si>
    <t>岸部新町5番7号</t>
  </si>
  <si>
    <t>0.5m～3.0m</t>
  </si>
  <si>
    <t>岸部新町6番1号</t>
  </si>
  <si>
    <t>3.0m～5.0m</t>
  </si>
  <si>
    <t>医療法人愛仁会 井上病院</t>
  </si>
  <si>
    <t>江の木町16番17号</t>
  </si>
  <si>
    <t>医療法人甲聖会甲聖会紀念病院</t>
  </si>
  <si>
    <t>特定医療法人ダイワ会大和病院</t>
  </si>
  <si>
    <t>リハビリ本舗あっぷるデイ</t>
  </si>
  <si>
    <t>岸部北5丁目32番10号</t>
  </si>
  <si>
    <t>0.5m未満</t>
  </si>
  <si>
    <t>幸町22番5号</t>
  </si>
  <si>
    <t>江坂町2丁目18番20号</t>
  </si>
  <si>
    <t>垂水町3丁目19番5号</t>
  </si>
  <si>
    <t>千里山東リハビリデイサービスげんき</t>
  </si>
  <si>
    <t>千里山西1丁目27番7号</t>
  </si>
  <si>
    <t>川園町1番1号</t>
  </si>
  <si>
    <t>内本町1丁目14番13号</t>
  </si>
  <si>
    <t>内本町2丁目2番12号</t>
  </si>
  <si>
    <t>内本町2丁目5番24号</t>
  </si>
  <si>
    <t>南金田2丁目7番26号</t>
  </si>
  <si>
    <t>南高浜町32番19号</t>
  </si>
  <si>
    <t>陽翠苑デイサービスセンター</t>
  </si>
  <si>
    <t>南吹田1丁目1番22号</t>
  </si>
  <si>
    <t>南吹田5丁目11番11号</t>
  </si>
  <si>
    <t>デイサービス明明Suehiro</t>
  </si>
  <si>
    <t>末広町6番7号サンフローラル白鳩1階</t>
  </si>
  <si>
    <t>吹田市立岸部中グループホーム</t>
  </si>
  <si>
    <t>岸部中1丁目26番1-102号</t>
  </si>
  <si>
    <t>認知症高齢者グループホーム憩～江坂～</t>
  </si>
  <si>
    <t>江坂町2丁目14番22号</t>
  </si>
  <si>
    <t>山田南52番11号</t>
  </si>
  <si>
    <t>寿町2丁目26番9号</t>
  </si>
  <si>
    <t>内本町1丁目17番17号</t>
  </si>
  <si>
    <t>南金田2丁目3番1号</t>
  </si>
  <si>
    <t>南高浜町22番7号</t>
  </si>
  <si>
    <t>南吹田2丁目3番16号</t>
  </si>
  <si>
    <t>高齢者福祉施設（特定施設入居者生活介護）</t>
  </si>
  <si>
    <t>春日1丁目1番18号</t>
  </si>
  <si>
    <t>南金田2丁目4番16号</t>
  </si>
  <si>
    <t>高齢者福祉施設（介護老人福祉施設）</t>
  </si>
  <si>
    <t>特別養護老人ホームハピネスさんあい</t>
  </si>
  <si>
    <t>社会福祉法人恩賜財団済生会支部大阪府済生会吹田特別養護老人ホーム松風園</t>
  </si>
  <si>
    <t>特別養護老人ホーム吹田千寿園</t>
  </si>
  <si>
    <t>南吹田4丁目13番36号</t>
  </si>
  <si>
    <t>高齢者福祉施設（地域密着型介護老人福祉施設入所者生活介護）</t>
  </si>
  <si>
    <t>地域密着型特別養護老人ホーム憩～江坂～</t>
  </si>
  <si>
    <t>特別養護老人ホーム陽翠苑</t>
  </si>
  <si>
    <t>高齢者福祉施設（認知症対応型通所介護）</t>
  </si>
  <si>
    <t>パナソニックエイジフリーケアセンター吹田健都・デイサービス</t>
  </si>
  <si>
    <t>岸部新町3番33ｐａｔｏｎａ吹田健都308号</t>
  </si>
  <si>
    <t>相川デイサービスセンターあいあい</t>
  </si>
  <si>
    <t>昭和町13番16号</t>
  </si>
  <si>
    <t>高齢者福祉施設（地域密着型通所介護）</t>
  </si>
  <si>
    <t>ポシブル岸辺健都リハビリセンター</t>
  </si>
  <si>
    <t>岸部新町5番45号ビエラ岸辺健都5階</t>
  </si>
  <si>
    <t>岸部南2丁目34番14号</t>
  </si>
  <si>
    <t>江坂町1丁目1番19号</t>
  </si>
  <si>
    <t>江坂町1丁目2番16号江坂ダイヤモンドビル2階・3階・4階</t>
  </si>
  <si>
    <t>江坂町1丁目2番16号江坂ダイヤモンドビル3階・4階</t>
  </si>
  <si>
    <t>江坂町2丁目3番1号江坂グランドビル1階</t>
  </si>
  <si>
    <t>昭和町17番9号</t>
  </si>
  <si>
    <t>昭和町3番2号106</t>
  </si>
  <si>
    <t>デイホーム土屋吹田</t>
  </si>
  <si>
    <t>西の庄町6番28号ソレイユ宮前1階</t>
  </si>
  <si>
    <t>リハプライド千里山</t>
  </si>
  <si>
    <t>千里山東2丁目21番33号</t>
  </si>
  <si>
    <t>喜樹</t>
  </si>
  <si>
    <t>千里山東2丁目21番23号</t>
  </si>
  <si>
    <t>泉町1丁目11番8号ホールサイドコート1階</t>
  </si>
  <si>
    <t>南金田1丁目14番5号</t>
  </si>
  <si>
    <t>リハビリセンターａｙｕｍｉ江坂店</t>
  </si>
  <si>
    <t>南金田2丁目14番30号</t>
  </si>
  <si>
    <t>ほねつぎ介護デイサービス南吹田店</t>
  </si>
  <si>
    <t>南清和園町41番19号</t>
  </si>
  <si>
    <t>きらきらきしべ</t>
  </si>
  <si>
    <t>岸部中1丁目28番12号</t>
  </si>
  <si>
    <t>北摂聴覚障害者センターほくほく</t>
  </si>
  <si>
    <t>岸部中3丁目13番4号</t>
  </si>
  <si>
    <t>金田町5番39号</t>
  </si>
  <si>
    <t>ジャスワーク</t>
  </si>
  <si>
    <t>江の木町17番37-203号室</t>
  </si>
  <si>
    <t>アクロステクニカルカレッジ</t>
  </si>
  <si>
    <t>江坂町1丁目13番11号中央江坂ビル5階</t>
  </si>
  <si>
    <t>江坂町1丁目23番43号</t>
  </si>
  <si>
    <t>江坂町3丁目40番23号</t>
  </si>
  <si>
    <t>高浜町6番6号</t>
  </si>
  <si>
    <t>ほほえみの里</t>
  </si>
  <si>
    <t>寿町1丁目3番16号ヤングバリー201号室</t>
  </si>
  <si>
    <t>寿町1丁目4番28号</t>
  </si>
  <si>
    <t>寿町1丁目6番10号</t>
  </si>
  <si>
    <t>寿町1丁目6番7号</t>
  </si>
  <si>
    <t>寿町2丁目17番17号</t>
  </si>
  <si>
    <t>あんずホーム</t>
  </si>
  <si>
    <t>寿町2丁目18番1号2階</t>
  </si>
  <si>
    <t>寿町2丁目18番3号</t>
  </si>
  <si>
    <t>つばめホーム</t>
  </si>
  <si>
    <t>昭和町1番27号</t>
  </si>
  <si>
    <t>昭和町2番1号</t>
  </si>
  <si>
    <t>昭和町6番9号</t>
  </si>
  <si>
    <t>吹東町20番2号</t>
  </si>
  <si>
    <t>垂水町3丁目18番9号ユーコービル501</t>
  </si>
  <si>
    <t>集いの場ふりーばーど</t>
  </si>
  <si>
    <t>西の庄町4番33号</t>
  </si>
  <si>
    <t>以和貴ホーム１</t>
  </si>
  <si>
    <t>川園町61番府営吹田川園住宅13棟603号</t>
  </si>
  <si>
    <t>かわぞのホーム</t>
  </si>
  <si>
    <t>川園町61番府営吹田川園住宅2棟214号</t>
  </si>
  <si>
    <t>泉町2丁目47番8号</t>
  </si>
  <si>
    <t>泉町5丁目9番6号</t>
  </si>
  <si>
    <t>就労移行支援セルポート吹田</t>
  </si>
  <si>
    <t>朝日町27番14号M's吹田松岡ビル603</t>
  </si>
  <si>
    <t>福祉情報センター・共働事業所ｂ-ｆｒｅｅ（生活介護）</t>
  </si>
  <si>
    <t>東御旅町2番33号2号</t>
  </si>
  <si>
    <t>就労支援センターみち</t>
  </si>
  <si>
    <t>内本町2丁目2番5号旭トゥーレ</t>
  </si>
  <si>
    <t>みんなの森</t>
  </si>
  <si>
    <t>南金田1丁目1番34号</t>
  </si>
  <si>
    <t>南金田1丁目2番20号マイトリーハイム202号・301号</t>
  </si>
  <si>
    <t>南金田1丁目4番11号寿恵広マンション102号</t>
  </si>
  <si>
    <t>amoRoom</t>
  </si>
  <si>
    <t>南金田2丁目14番4-1号</t>
  </si>
  <si>
    <t>ケアホームあると</t>
  </si>
  <si>
    <t>たいよう</t>
  </si>
  <si>
    <t>南金田2丁目8番5号</t>
  </si>
  <si>
    <t>南高浜町1番17-2号</t>
  </si>
  <si>
    <t>南高浜町21番17号</t>
  </si>
  <si>
    <t>ゆで玉子吹田</t>
  </si>
  <si>
    <t>南吹田4丁目9番4号グランウッド南吹田1階</t>
  </si>
  <si>
    <t>南吹田5丁目21番9号</t>
  </si>
  <si>
    <t>日の出町7番15号</t>
  </si>
  <si>
    <t>日の出町9番3号　イマス藤本ビル2階</t>
  </si>
  <si>
    <t>デイサービス　アルプスの森（生活介護）</t>
  </si>
  <si>
    <t>芳野町16番3号1階</t>
  </si>
  <si>
    <t>芳野町8番4号</t>
  </si>
  <si>
    <t>自立センターえさか</t>
  </si>
  <si>
    <t>豊津町18番37号江坂ビジネスゾーン501・701・703</t>
  </si>
  <si>
    <t>豊津町60番9号エクセル江坂1階</t>
  </si>
  <si>
    <t>豊津町8番10号　アドバンス江坂ビル6階</t>
  </si>
  <si>
    <t>障がい児通所支援事業所</t>
  </si>
  <si>
    <t>アートチャイルドケアＳＥＤスクール吹田けんと</t>
  </si>
  <si>
    <t>岸部新町3番33号patona吹田健都2F</t>
  </si>
  <si>
    <t>こどもプラス大阪吹田教室</t>
  </si>
  <si>
    <t>五月が丘北5番10-105号室</t>
  </si>
  <si>
    <t>広芝町11番1号石田ビル1階</t>
  </si>
  <si>
    <t>江坂町1丁目23番33号第7マイダビル5階ＢＣ号室</t>
  </si>
  <si>
    <t>江坂町3丁目48番7号</t>
  </si>
  <si>
    <t>寿町2丁目21番5号1階</t>
  </si>
  <si>
    <t>こねくと</t>
  </si>
  <si>
    <t>寿町2丁目26番9号藤原工業ビル3F</t>
  </si>
  <si>
    <t>キッズいちえ</t>
  </si>
  <si>
    <t>昭和町6番6号阪田ハイツ1Ｂ号</t>
  </si>
  <si>
    <t>垂水町1丁目28番6号リテラシー江坂ビル101号</t>
  </si>
  <si>
    <t>垂水町3丁目8番27号ハートフル江坂2階</t>
  </si>
  <si>
    <t>泉町1丁目14番18号 1階</t>
  </si>
  <si>
    <t>フォトハウス泉町キッズ</t>
  </si>
  <si>
    <t>泉町1丁目14番18号 2階</t>
  </si>
  <si>
    <t>Kidsさぽーとあかつき</t>
  </si>
  <si>
    <t>泉町1丁目17番18号ハレー泉102</t>
  </si>
  <si>
    <t>泉町2丁目32番30号ハイムあこ1階</t>
  </si>
  <si>
    <t>福祉情報センター・共働事業所ｂ-ｆｒｅｅ（障がい児通所支援事業所）</t>
  </si>
  <si>
    <t>音楽特化型　コスモス・キッズ２</t>
  </si>
  <si>
    <t>内本町1丁目21番12-103号室</t>
  </si>
  <si>
    <t>児童デイサービス　つばさ</t>
  </si>
  <si>
    <t>内本町3丁目26番32号プレアール吹田内本町201号</t>
  </si>
  <si>
    <t>南金田2丁目14番2号ミカサビル101号</t>
  </si>
  <si>
    <t>放課後等デイサービスサンティパープ南吹田教室</t>
  </si>
  <si>
    <t>南吹田1丁目18番25号1階</t>
  </si>
  <si>
    <t>南正雀5丁目1番3号</t>
  </si>
  <si>
    <t>ねいろの森</t>
  </si>
  <si>
    <t>芳野町11番1号バウハウス2階</t>
  </si>
  <si>
    <t>デイサービス　アルプスの森（障がい児通所支援事業所）</t>
  </si>
  <si>
    <t>芳野町16番3号2階</t>
  </si>
  <si>
    <t>芳野町5番15号メゾン芳野1階</t>
  </si>
  <si>
    <t>スモールステップ吹田</t>
  </si>
  <si>
    <t>末広町7番21号末広ビル2F</t>
  </si>
  <si>
    <t>高城町6番2号</t>
  </si>
  <si>
    <t>寿町児童センター</t>
  </si>
  <si>
    <t>寿町2丁目8番16号</t>
  </si>
  <si>
    <t>豊一児童センター</t>
  </si>
  <si>
    <t>垂水町3丁目7番13号</t>
  </si>
  <si>
    <t>南吹田児童センター</t>
  </si>
  <si>
    <t>南吹田5丁目21番27号</t>
  </si>
  <si>
    <t>保育所なかよしフレンズ</t>
  </si>
  <si>
    <t>樫切山2番5号</t>
  </si>
  <si>
    <t>岸部新町3番33号2Ｆ</t>
  </si>
  <si>
    <t>岸辺サンフレンズ保育園</t>
  </si>
  <si>
    <t>岸部新町5番45</t>
  </si>
  <si>
    <t>岸部中2丁目19番1号</t>
  </si>
  <si>
    <t>五月が丘北1番17号エクレール五月が丘201</t>
  </si>
  <si>
    <t>五月が丘北3番15-102</t>
  </si>
  <si>
    <t>広芝町10番19号</t>
  </si>
  <si>
    <t>つなげる保育江坂園</t>
  </si>
  <si>
    <t>広芝町10番25号第2池上ビル1階</t>
  </si>
  <si>
    <t>江の木町13番9号1Ｃ</t>
  </si>
  <si>
    <t>江の木町14番10号</t>
  </si>
  <si>
    <t>江坂町1丁目15番42号</t>
  </si>
  <si>
    <t>保育ルーム G-days</t>
  </si>
  <si>
    <t>江坂町1丁目21番39号 土泰第1ビル2階</t>
  </si>
  <si>
    <t>こばとっこ保育園</t>
  </si>
  <si>
    <t>高城町20番17号</t>
  </si>
  <si>
    <t>高城町20番6号</t>
  </si>
  <si>
    <t>山田西1丁目36番1-206</t>
  </si>
  <si>
    <t>寿町1丁目3番14号</t>
  </si>
  <si>
    <t>ライフライト</t>
  </si>
  <si>
    <t>寿町1丁目3番19号</t>
  </si>
  <si>
    <t>春日1丁目11番10号1</t>
  </si>
  <si>
    <t>吹田保育園</t>
  </si>
  <si>
    <t>昭和町24番1号</t>
  </si>
  <si>
    <t>昭和町8番24号</t>
  </si>
  <si>
    <t>くじら保育園吹田豊津園</t>
  </si>
  <si>
    <t>垂水町1丁目28番6号</t>
  </si>
  <si>
    <t>垂水町1丁目41番7号</t>
  </si>
  <si>
    <t>保育園ハイタッチキッズ</t>
  </si>
  <si>
    <t>垂水町2丁目21番29号プラネット江坂1階</t>
  </si>
  <si>
    <t>泉町1丁目8番7号</t>
  </si>
  <si>
    <t>いずみ保育園</t>
  </si>
  <si>
    <t>泉町2丁目11番43号</t>
  </si>
  <si>
    <t>いずみ小規模園</t>
  </si>
  <si>
    <t>東御旅町5番53号</t>
  </si>
  <si>
    <t>吹一保育園</t>
  </si>
  <si>
    <t>内本町1丁目23番28号</t>
  </si>
  <si>
    <t>南金田1丁目4番16号</t>
  </si>
  <si>
    <t>南金田2丁目18番7号</t>
  </si>
  <si>
    <t>南吹田2丁目3番24号</t>
  </si>
  <si>
    <t>吹田くすのきこども園</t>
  </si>
  <si>
    <t>南吹田5丁目20番7号</t>
  </si>
  <si>
    <t>東保育園</t>
  </si>
  <si>
    <t>南正雀4丁目1番1号</t>
  </si>
  <si>
    <t>吹六保育園</t>
  </si>
  <si>
    <t>南清和園町40番31号</t>
  </si>
  <si>
    <t>南保育園</t>
  </si>
  <si>
    <t>穂波町15番30号</t>
  </si>
  <si>
    <t>ちゃいれっく江坂保育園</t>
  </si>
  <si>
    <t>豊津町17番5号1階</t>
  </si>
  <si>
    <t>豊津町38番1号</t>
  </si>
  <si>
    <t>認可外保育施設</t>
  </si>
  <si>
    <t>企業主導型保育園　ohana</t>
  </si>
  <si>
    <t>五月が丘北3番15号</t>
  </si>
  <si>
    <t>つなげるKids保育 江坂駅前園</t>
  </si>
  <si>
    <t>広芝町10番25号</t>
  </si>
  <si>
    <t>大阪北部ヤクルト販売株式会社　江坂保育所</t>
  </si>
  <si>
    <t>広芝町3番2号</t>
  </si>
  <si>
    <t>広芝町9番19号</t>
  </si>
  <si>
    <t>幼児教室土居澄子の保育所　げんきっこランド</t>
  </si>
  <si>
    <t>江坂町1丁目23番34号</t>
  </si>
  <si>
    <t>保育所ちびっこランド江坂園</t>
  </si>
  <si>
    <t>江坂町2丁目17番19号</t>
  </si>
  <si>
    <t>済生会吹田病院　なのはな保育所</t>
  </si>
  <si>
    <t>高城町12番12号</t>
  </si>
  <si>
    <t>寿町2丁目15番1号</t>
  </si>
  <si>
    <t>もくもく保育園</t>
  </si>
  <si>
    <t>垂水町3丁目24番14号</t>
  </si>
  <si>
    <t>垂水町3丁目25番3号</t>
  </si>
  <si>
    <t>RSＥnglish Dynamics</t>
  </si>
  <si>
    <t>内本町1丁目10番11号</t>
  </si>
  <si>
    <t>じぶんみらい保育園江坂</t>
  </si>
  <si>
    <t>豊津町54番5号　</t>
  </si>
  <si>
    <t>小・中学校</t>
  </si>
  <si>
    <t>吹田第一小学校　</t>
  </si>
  <si>
    <t>元町30番35号</t>
  </si>
  <si>
    <t>吹田東小学校　　　　</t>
  </si>
  <si>
    <t>幸町20番1号</t>
  </si>
  <si>
    <t>幸町21番1号</t>
  </si>
  <si>
    <t>江坂町2丁目5番1号</t>
  </si>
  <si>
    <t>吹田第三小学校　　　</t>
  </si>
  <si>
    <t>高城町18番39号</t>
  </si>
  <si>
    <t>垂水町3丁目32番50号</t>
  </si>
  <si>
    <t>泉町3丁目15番18号　</t>
  </si>
  <si>
    <t>第三中学校</t>
  </si>
  <si>
    <t>中の島町3番51号</t>
  </si>
  <si>
    <t>南吹田5丁目12番1号</t>
  </si>
  <si>
    <t>吹田第六小学校　</t>
  </si>
  <si>
    <t>南清和園町43番1号</t>
  </si>
  <si>
    <t>穂波町16番1号</t>
  </si>
  <si>
    <t>豊津町6番1号</t>
  </si>
  <si>
    <t>洪水浸水想定区域
（想定最大規模）</t>
    <phoneticPr fontId="73"/>
  </si>
  <si>
    <t>社会福祉法人恩賜財団済生会支部大阪府済生会吹田病院</t>
    <phoneticPr fontId="73"/>
  </si>
  <si>
    <t>アートチャイルドケア吹田けんと保育園</t>
    <phoneticPr fontId="73"/>
  </si>
  <si>
    <t>地方独立行政法人　市立吹田市民病院院内保育所</t>
    <phoneticPr fontId="73"/>
  </si>
  <si>
    <t>認定こども園岸部第一幼稚園</t>
    <phoneticPr fontId="73"/>
  </si>
  <si>
    <t>ぬくもりのおうち保育五月が丘園</t>
    <phoneticPr fontId="73"/>
  </si>
  <si>
    <t>フェアリーキッズ保育園五月が丘北</t>
    <phoneticPr fontId="73"/>
  </si>
  <si>
    <t>吹田ポッポ保育園第2江坂校(ぽぷら園)</t>
    <phoneticPr fontId="73"/>
  </si>
  <si>
    <t>吹田ポッポ保育園第3江坂校(かえで園)</t>
    <phoneticPr fontId="73"/>
  </si>
  <si>
    <t>吹田ポッポ保育園江坂校</t>
    <phoneticPr fontId="73"/>
  </si>
  <si>
    <t>トレジャーキッズえのき保育園</t>
    <phoneticPr fontId="73"/>
  </si>
  <si>
    <t>認定こども園豊津第一幼稚園</t>
    <phoneticPr fontId="73"/>
  </si>
  <si>
    <t>フェアリーキッズ保育園山田西</t>
    <phoneticPr fontId="73"/>
  </si>
  <si>
    <t>エルエルキッズ！ナチュラル</t>
    <phoneticPr fontId="73"/>
  </si>
  <si>
    <t>トレジャーキッズかすが保育園</t>
    <phoneticPr fontId="73"/>
  </si>
  <si>
    <t>じぶんみらい保育園吹田垂水</t>
    <phoneticPr fontId="73"/>
  </si>
  <si>
    <t>認定こども園もみの木保育園</t>
    <phoneticPr fontId="73"/>
  </si>
  <si>
    <t>認定こども園吹田南幼稚園</t>
    <phoneticPr fontId="73"/>
  </si>
  <si>
    <t>認定こども園かんらんこども園</t>
    <phoneticPr fontId="73"/>
  </si>
  <si>
    <t>小規模園第1ニューリーブス</t>
    <phoneticPr fontId="73"/>
  </si>
  <si>
    <t>小規模園第2ニューリーブス</t>
    <phoneticPr fontId="73"/>
  </si>
  <si>
    <t>国立研究開発法人国立循環器病研究センター</t>
    <phoneticPr fontId="73"/>
  </si>
  <si>
    <t>地方独立行政法人市立吹田市民病院</t>
    <phoneticPr fontId="73"/>
  </si>
  <si>
    <t>医療法人琢生会神田マタニティクリニック</t>
    <phoneticPr fontId="73"/>
  </si>
  <si>
    <t>医療法人菊秀会皐月病院</t>
    <phoneticPr fontId="73"/>
  </si>
  <si>
    <t>高齢者福祉施設
（通所介護）</t>
    <phoneticPr fontId="73"/>
  </si>
  <si>
    <t>高齢者福祉施設
（認知症対応型共同生活介護＜グループホーム＞）</t>
    <phoneticPr fontId="73"/>
  </si>
  <si>
    <t>高齢者福祉施設
（特定施設入居者生活介護）</t>
    <phoneticPr fontId="73"/>
  </si>
  <si>
    <t>高齢者福祉施設
（介護老人福祉施設）</t>
    <phoneticPr fontId="73"/>
  </si>
  <si>
    <t>高齢者福祉施設
（地域密着型介護老人福祉施設入所者生活介護）</t>
    <phoneticPr fontId="73"/>
  </si>
  <si>
    <t>高齢者福祉施設
（通所介護）</t>
    <rPh sb="9" eb="11">
      <t>ツウショ</t>
    </rPh>
    <rPh sb="11" eb="13">
      <t>カイゴ</t>
    </rPh>
    <phoneticPr fontId="73"/>
  </si>
  <si>
    <t>https://www.city.suita.osaka.jp/anzen/1017894/1017911/1004231.html</t>
    <phoneticPr fontId="33"/>
  </si>
  <si>
    <t xml:space="preserve"> トップページ &gt; 安心・安全 &gt; 防災 &gt; 防災関連計画・各種マニュアル &gt;
 水防法改正に伴う要配慮者利用施設における避難確保計画の作成・避難訓練の実施</t>
    <phoneticPr fontId="33"/>
  </si>
  <si>
    <t>　防災に関する情報（知る）→ハザードマップ（洪水/内水/高潮等）</t>
    <rPh sb="28" eb="30">
      <t>タカシオ</t>
    </rPh>
    <rPh sb="30" eb="31">
      <t>トウ</t>
    </rPh>
    <phoneticPr fontId="6"/>
  </si>
  <si>
    <t>https://www.river.pref.osaka.jp/　</t>
    <phoneticPr fontId="42"/>
  </si>
  <si>
    <t>岸部第一小学校</t>
    <rPh sb="3" eb="4">
      <t>イチ</t>
    </rPh>
    <phoneticPr fontId="42"/>
  </si>
  <si>
    <t>古江台小学校</t>
    <rPh sb="0" eb="3">
      <t>フルエダイ</t>
    </rPh>
    <rPh sb="3" eb="6">
      <t>ショウガッコウ</t>
    </rPh>
    <phoneticPr fontId="42"/>
  </si>
  <si>
    <t>高野台小学校</t>
    <rPh sb="0" eb="3">
      <t>タカノダイ</t>
    </rPh>
    <rPh sb="3" eb="6">
      <t>ショウガッコウ</t>
    </rPh>
    <phoneticPr fontId="42"/>
  </si>
  <si>
    <t>佐竹台小学校</t>
    <rPh sb="0" eb="2">
      <t>サタケ</t>
    </rPh>
    <rPh sb="2" eb="3">
      <t>ダイ</t>
    </rPh>
    <rPh sb="3" eb="6">
      <t>ショウガッコウ</t>
    </rPh>
    <phoneticPr fontId="42"/>
  </si>
  <si>
    <t>千里第一小学校</t>
    <rPh sb="3" eb="4">
      <t>イチ</t>
    </rPh>
    <phoneticPr fontId="42"/>
  </si>
  <si>
    <t>藤白台小学校</t>
    <rPh sb="0" eb="1">
      <t>フジ</t>
    </rPh>
    <rPh sb="1" eb="2">
      <t>シロ</t>
    </rPh>
    <rPh sb="2" eb="3">
      <t>ダイ</t>
    </rPh>
    <rPh sb="3" eb="6">
      <t>ショウガッコウ</t>
    </rPh>
    <phoneticPr fontId="42"/>
  </si>
  <si>
    <t>認可外保育施設</t>
    <rPh sb="0" eb="3">
      <t>ニンカガイ</t>
    </rPh>
    <phoneticPr fontId="3"/>
  </si>
  <si>
    <t>障がい児通所支援事業所</t>
    <rPh sb="0" eb="1">
      <t>ショウ</t>
    </rPh>
    <rPh sb="3" eb="4">
      <t>ジ</t>
    </rPh>
    <rPh sb="4" eb="6">
      <t>ツウショ</t>
    </rPh>
    <rPh sb="6" eb="8">
      <t>シエン</t>
    </rPh>
    <rPh sb="8" eb="11">
      <t>ジギョウショ</t>
    </rPh>
    <phoneticPr fontId="3"/>
  </si>
  <si>
    <t>高齢者福祉施設（地域密着型通所介護）</t>
    <rPh sb="13" eb="15">
      <t>ツウショ</t>
    </rPh>
    <rPh sb="15" eb="17">
      <t>カイゴ</t>
    </rPh>
    <phoneticPr fontId="3"/>
  </si>
  <si>
    <t>高齢者福祉施設（地域密着型介護老人福祉施設入所者生活介護）</t>
    <rPh sb="13" eb="15">
      <t>カイゴ</t>
    </rPh>
    <rPh sb="15" eb="17">
      <t>ロウジン</t>
    </rPh>
    <rPh sb="17" eb="21">
      <t>フクシシセツ</t>
    </rPh>
    <rPh sb="21" eb="24">
      <t>ニュウショシャ</t>
    </rPh>
    <rPh sb="24" eb="26">
      <t>セイカツ</t>
    </rPh>
    <rPh sb="26" eb="28">
      <t>カイゴ</t>
    </rPh>
    <phoneticPr fontId="3"/>
  </si>
  <si>
    <t>https://www.pref.osaka.lg.jp/kasenseibi/keikaku/kozuishinso.html</t>
    <phoneticPr fontId="41"/>
  </si>
  <si>
    <t>https://www.jma.go.jp</t>
    <phoneticPr fontId="3"/>
  </si>
  <si>
    <t>https://www.osaka-bousai.net/</t>
    <phoneticPr fontId="3"/>
  </si>
  <si>
    <t>http://www.osaka-kasen-portal.net/suibou/</t>
    <phoneticPr fontId="3"/>
  </si>
  <si>
    <t>https://disaportal.gsi.go.jp</t>
    <phoneticPr fontId="6"/>
  </si>
  <si>
    <t>https://www.river.go.jp</t>
    <phoneticPr fontId="6"/>
  </si>
  <si>
    <t>https://www.city.suita.osaka.jp</t>
  </si>
  <si>
    <t>https://www.city.suita.osaka.jp</t>
    <phoneticPr fontId="3"/>
  </si>
  <si>
    <t>https://suita-city.bosai.info</t>
  </si>
  <si>
    <t>https://suita-city.bosai.info</t>
    <phoneticPr fontId="3"/>
  </si>
  <si>
    <t>https://www.river.pref.osaka.jp</t>
    <phoneticPr fontId="6"/>
  </si>
  <si>
    <t>データの貼付け方法（画面のハードコピー）　以下は市ホームページからハザードマップデータを貼付ける場合です。</t>
    <rPh sb="4" eb="5">
      <t>ハ</t>
    </rPh>
    <rPh sb="5" eb="6">
      <t>ツ</t>
    </rPh>
    <rPh sb="7" eb="9">
      <t>ホウホウ</t>
    </rPh>
    <rPh sb="10" eb="12">
      <t>ガメン</t>
    </rPh>
    <rPh sb="21" eb="23">
      <t>イカ</t>
    </rPh>
    <rPh sb="24" eb="25">
      <t>シ</t>
    </rPh>
    <rPh sb="44" eb="45">
      <t>ハ</t>
    </rPh>
    <rPh sb="45" eb="46">
      <t>ツ</t>
    </rPh>
    <rPh sb="48" eb="50">
      <t>バアイ</t>
    </rPh>
    <phoneticPr fontId="6"/>
  </si>
  <si>
    <t>　インターネットで吹田市ホームページ（https://www.city.suita.osaka.jp）へ → （ページ上段）安心・安全 → 防災</t>
    <rPh sb="9" eb="12">
      <t>スイタシ</t>
    </rPh>
    <rPh sb="59" eb="61">
      <t>ジョウダン</t>
    </rPh>
    <rPh sb="62" eb="64">
      <t>アンシン</t>
    </rPh>
    <rPh sb="65" eb="67">
      <t>アンゼン</t>
    </rPh>
    <rPh sb="70" eb="72">
      <t>ボウサイ</t>
    </rPh>
    <phoneticPr fontId="6"/>
  </si>
  <si>
    <t>　→　マップ一覧の 「吹田市洪水ハザードマップ」から地図を表示</t>
    <rPh sb="6" eb="8">
      <t>イチラン</t>
    </rPh>
    <phoneticPr fontId="6"/>
  </si>
  <si>
    <t>　→　ハザードマップの画面がそのまま貼り付けられます → 画像が枠に収まるよう大きさを調整</t>
    <rPh sb="11" eb="13">
      <t>ガメン</t>
    </rPh>
    <rPh sb="18" eb="19">
      <t>ハ</t>
    </rPh>
    <rPh sb="20" eb="21">
      <t>ツ</t>
    </rPh>
    <rPh sb="29" eb="31">
      <t>ガゾウ</t>
    </rPh>
    <rPh sb="32" eb="33">
      <t>ワク</t>
    </rPh>
    <rPh sb="34" eb="35">
      <t>オサ</t>
    </rPh>
    <rPh sb="39" eb="40">
      <t>オオ</t>
    </rPh>
    <rPh sb="43" eb="45">
      <t>チョウセイ</t>
    </rPh>
    <phoneticPr fontId="6"/>
  </si>
  <si>
    <r>
      <t>　→　このエクセルファイルの</t>
    </r>
    <r>
      <rPr>
        <u/>
        <sz val="10"/>
        <color indexed="8"/>
        <rFont val="ＭＳ Ｐゴシック"/>
        <family val="3"/>
        <charset val="128"/>
      </rPr>
      <t>印刷シート</t>
    </r>
    <r>
      <rPr>
        <sz val="10"/>
        <color indexed="8"/>
        <rFont val="ＭＳ Ｐゴシック"/>
        <family val="3"/>
        <charset val="128"/>
      </rPr>
      <t>タブをクリックし貼付けたい枠の囲みの中で右クリック・貼付け</t>
    </r>
    <rPh sb="14" eb="16">
      <t>インサツ</t>
    </rPh>
    <rPh sb="27" eb="29">
      <t>ハリツ</t>
    </rPh>
    <rPh sb="32" eb="33">
      <t>ワク</t>
    </rPh>
    <rPh sb="34" eb="35">
      <t>カコ</t>
    </rPh>
    <rPh sb="37" eb="38">
      <t>ナカ</t>
    </rPh>
    <rPh sb="39" eb="40">
      <t>ミギ</t>
    </rPh>
    <rPh sb="45" eb="46">
      <t>ハ</t>
    </rPh>
    <rPh sb="46" eb="47">
      <t>ツ</t>
    </rPh>
    <phoneticPr fontId="6"/>
  </si>
  <si>
    <t>●</t>
    <phoneticPr fontId="42"/>
  </si>
  <si>
    <t>●警戒レベル３「避難準備・高齢者等避難開始」等が発令されていなくても、雨量等の気象情報や</t>
    <phoneticPr fontId="6"/>
  </si>
  <si>
    <t>　水位情報等の情報から施設管理者が危険だと判断した場合は避難を開始する。</t>
    <phoneticPr fontId="6"/>
  </si>
  <si>
    <t>※既に防災体制を確立している場合は、それを活用しても構いません。</t>
    <rPh sb="26" eb="27">
      <t>カマ</t>
    </rPh>
    <phoneticPr fontId="33"/>
  </si>
  <si>
    <t>グレース・イン緑地公園</t>
    <phoneticPr fontId="73"/>
  </si>
  <si>
    <t>(福)大阪西本願寺　常照園短期入所センター</t>
    <phoneticPr fontId="73"/>
  </si>
  <si>
    <t>高城児童センター</t>
    <phoneticPr fontId="73"/>
  </si>
  <si>
    <t>葵垂水町フィットネスサロン</t>
    <rPh sb="0" eb="1">
      <t>アオイ</t>
    </rPh>
    <rPh sb="1" eb="4">
      <t>タルミチョウ</t>
    </rPh>
    <phoneticPr fontId="8"/>
  </si>
  <si>
    <t>パナソニックエイジフリーケアセンター吹田江坂町・小規模多機能</t>
    <rPh sb="18" eb="20">
      <t>スイタ</t>
    </rPh>
    <rPh sb="20" eb="23">
      <t>エサカチョウ</t>
    </rPh>
    <rPh sb="24" eb="27">
      <t>ショウキボ</t>
    </rPh>
    <rPh sb="27" eb="30">
      <t>タキノウ</t>
    </rPh>
    <phoneticPr fontId="8"/>
  </si>
  <si>
    <t>パナソニックエイジフリーケアセンター吹田健都・小規模多機能</t>
    <rPh sb="18" eb="22">
      <t>スイタケント</t>
    </rPh>
    <phoneticPr fontId="8"/>
  </si>
  <si>
    <t>小規模多機能型居宅介護千里の郷</t>
    <rPh sb="6" eb="7">
      <t>ガタ</t>
    </rPh>
    <rPh sb="7" eb="9">
      <t>イタク</t>
    </rPh>
    <rPh sb="9" eb="13">
      <t>カイゴセンリ</t>
    </rPh>
    <rPh sb="14" eb="15">
      <t>サト</t>
    </rPh>
    <phoneticPr fontId="8"/>
  </si>
  <si>
    <t>高齢者福祉施設（小規模多機能型居宅介護）</t>
  </si>
  <si>
    <t>高齢者福祉施設（地域密着型通所介護）</t>
    <rPh sb="8" eb="13">
      <t>チイキミッチャクガタ</t>
    </rPh>
    <phoneticPr fontId="8"/>
  </si>
  <si>
    <t>有料老人ホーム</t>
    <rPh sb="0" eb="4">
      <t>ユウリョウロウジン</t>
    </rPh>
    <phoneticPr fontId="8"/>
  </si>
  <si>
    <t>医療法人菊秀会通所介護さつき</t>
    <rPh sb="0" eb="4">
      <t>イリョウホウジン</t>
    </rPh>
    <rPh sb="4" eb="7">
      <t>キクヒデカイ</t>
    </rPh>
    <rPh sb="7" eb="11">
      <t>ツウショカイゴ</t>
    </rPh>
    <phoneticPr fontId="8"/>
  </si>
  <si>
    <t>松風園デイ・サービスセンター</t>
    <rPh sb="0" eb="3">
      <t>ショウフウエン</t>
    </rPh>
    <phoneticPr fontId="8"/>
  </si>
  <si>
    <t>はぴね江坂</t>
  </si>
  <si>
    <t>千里山マイファミリー</t>
  </si>
  <si>
    <t>シルバーリビング江坂</t>
  </si>
  <si>
    <t>住宅型有料老人ホームマリージェ岸部</t>
  </si>
  <si>
    <t>住宅型有料老人ホーム彩心</t>
  </si>
  <si>
    <t>シルバーリビング吹田</t>
  </si>
  <si>
    <t>ここち江坂</t>
  </si>
  <si>
    <t>住宅型有料老人ホームスイートガーデン吹田</t>
  </si>
  <si>
    <t>住宅型有料老人ホームあるく吹東町</t>
  </si>
  <si>
    <t>YY　PLACE</t>
  </si>
  <si>
    <t>サポートステーションジラフ</t>
  </si>
  <si>
    <t>このゆびとまれ　アトリエ</t>
  </si>
  <si>
    <t>センティア江坂事業所</t>
    <rPh sb="5" eb="10">
      <t>エサカジギョウショ</t>
    </rPh>
    <phoneticPr fontId="8"/>
  </si>
  <si>
    <t>学び場　パレット</t>
    <rPh sb="0" eb="1">
      <t>マナ</t>
    </rPh>
    <rPh sb="2" eb="3">
      <t>バ</t>
    </rPh>
    <phoneticPr fontId="8"/>
  </si>
  <si>
    <t>吹田授産場喫茶タイズ</t>
    <rPh sb="0" eb="2">
      <t>スイタ</t>
    </rPh>
    <rPh sb="2" eb="3">
      <t>ジュ</t>
    </rPh>
    <rPh sb="3" eb="4">
      <t>サン</t>
    </rPh>
    <rPh sb="4" eb="5">
      <t>ジョウ</t>
    </rPh>
    <rPh sb="5" eb="7">
      <t>キッサ</t>
    </rPh>
    <phoneticPr fontId="8"/>
  </si>
  <si>
    <t>就労支援事業所フレイ第２</t>
    <rPh sb="0" eb="7">
      <t>シュウロウシエンジギョウショ</t>
    </rPh>
    <rPh sb="10" eb="11">
      <t>ダイ</t>
    </rPh>
    <phoneticPr fontId="8"/>
  </si>
  <si>
    <t>ポコポコ亭</t>
    <rPh sb="4" eb="5">
      <t>テイ</t>
    </rPh>
    <phoneticPr fontId="8"/>
  </si>
  <si>
    <t>宅配給食センターことぶき</t>
    <rPh sb="0" eb="4">
      <t>タクハイキュウショク</t>
    </rPh>
    <phoneticPr fontId="8"/>
  </si>
  <si>
    <t>第２ヒューマン</t>
    <rPh sb="0" eb="1">
      <t>ダイ</t>
    </rPh>
    <phoneticPr fontId="8"/>
  </si>
  <si>
    <t>障がい児通所支援事業所</t>
    <rPh sb="8" eb="11">
      <t>ジギョウショ</t>
    </rPh>
    <phoneticPr fontId="8"/>
  </si>
  <si>
    <t>児童クラブきりんの家</t>
  </si>
  <si>
    <t>ユアスペース　第二教室</t>
  </si>
  <si>
    <t>あおぞらクラブ6</t>
  </si>
  <si>
    <t>フォトハウスＥＸＴＥＮＤ</t>
  </si>
  <si>
    <t>垂水町1丁目20番18号</t>
    <rPh sb="0" eb="3">
      <t>タルミチョウ</t>
    </rPh>
    <rPh sb="4" eb="6">
      <t>チョウメ</t>
    </rPh>
    <rPh sb="8" eb="9">
      <t>バン</t>
    </rPh>
    <rPh sb="11" eb="12">
      <t>ゴウ</t>
    </rPh>
    <phoneticPr fontId="8"/>
  </si>
  <si>
    <t>江坂町3丁目35番19号</t>
    <rPh sb="0" eb="3">
      <t>エサカチョウ</t>
    </rPh>
    <rPh sb="4" eb="6">
      <t>チョウメ</t>
    </rPh>
    <rPh sb="8" eb="9">
      <t>バン</t>
    </rPh>
    <rPh sb="11" eb="12">
      <t>ゴウ</t>
    </rPh>
    <phoneticPr fontId="8"/>
  </si>
  <si>
    <t>千里山西1丁目27番7-210号</t>
    <rPh sb="0" eb="4">
      <t>センリヤマニシ</t>
    </rPh>
    <rPh sb="5" eb="7">
      <t>チョウメ</t>
    </rPh>
    <rPh sb="9" eb="10">
      <t>バン</t>
    </rPh>
    <rPh sb="15" eb="16">
      <t>ゴウ</t>
    </rPh>
    <phoneticPr fontId="8"/>
  </si>
  <si>
    <t>0.5ｍ未満</t>
    <rPh sb="4" eb="6">
      <t>ミマン</t>
    </rPh>
    <phoneticPr fontId="8"/>
  </si>
  <si>
    <t>寿町2丁目7番20号</t>
    <rPh sb="0" eb="2">
      <t>コトブキチョウ</t>
    </rPh>
    <rPh sb="3" eb="5">
      <t>チョウメ</t>
    </rPh>
    <rPh sb="6" eb="7">
      <t>バン</t>
    </rPh>
    <rPh sb="9" eb="10">
      <t>ゴウ</t>
    </rPh>
    <phoneticPr fontId="8"/>
  </si>
  <si>
    <t>川園町1番1号</t>
    <rPh sb="0" eb="3">
      <t>カワゾノチョウ</t>
    </rPh>
    <rPh sb="4" eb="5">
      <t>バン</t>
    </rPh>
    <rPh sb="6" eb="7">
      <t>ゴウ</t>
    </rPh>
    <phoneticPr fontId="8"/>
  </si>
  <si>
    <t>江坂町2丁目18番20号</t>
    <rPh sb="4" eb="6">
      <t>チョウメ</t>
    </rPh>
    <rPh sb="8" eb="9">
      <t>バン</t>
    </rPh>
    <rPh sb="11" eb="12">
      <t>ゴウ</t>
    </rPh>
    <phoneticPr fontId="73"/>
  </si>
  <si>
    <t>千里山西1丁目27番7号</t>
    <rPh sb="5" eb="7">
      <t>チョウメ</t>
    </rPh>
    <rPh sb="9" eb="10">
      <t>バン</t>
    </rPh>
    <rPh sb="11" eb="12">
      <t>ゴウ</t>
    </rPh>
    <phoneticPr fontId="73"/>
  </si>
  <si>
    <t>南金田1丁目3番10号</t>
    <rPh sb="4" eb="6">
      <t>チョウメ</t>
    </rPh>
    <rPh sb="7" eb="8">
      <t>バン</t>
    </rPh>
    <rPh sb="10" eb="11">
      <t>ゴウ</t>
    </rPh>
    <phoneticPr fontId="73"/>
  </si>
  <si>
    <t>岸部南3丁目2番11号</t>
    <rPh sb="4" eb="6">
      <t>チョウメ</t>
    </rPh>
    <rPh sb="7" eb="8">
      <t>バン</t>
    </rPh>
    <rPh sb="10" eb="11">
      <t>ゴウ</t>
    </rPh>
    <phoneticPr fontId="73"/>
  </si>
  <si>
    <t>岸部南1丁目4番20号</t>
    <rPh sb="4" eb="6">
      <t>チョウメ</t>
    </rPh>
    <rPh sb="7" eb="8">
      <t>バン</t>
    </rPh>
    <rPh sb="10" eb="11">
      <t>ゴウ</t>
    </rPh>
    <phoneticPr fontId="73"/>
  </si>
  <si>
    <t>南金田2丁目3番1号</t>
    <rPh sb="4" eb="6">
      <t>チョウメ</t>
    </rPh>
    <rPh sb="7" eb="8">
      <t>バン</t>
    </rPh>
    <rPh sb="9" eb="10">
      <t>ゴウ</t>
    </rPh>
    <phoneticPr fontId="73"/>
  </si>
  <si>
    <t>広芝町10番14-101号</t>
    <rPh sb="5" eb="6">
      <t>バン</t>
    </rPh>
    <rPh sb="12" eb="13">
      <t>ゴウ</t>
    </rPh>
    <phoneticPr fontId="73"/>
  </si>
  <si>
    <t>西御旅町3番21号</t>
    <rPh sb="5" eb="6">
      <t>バン</t>
    </rPh>
    <rPh sb="8" eb="9">
      <t>ゴウ</t>
    </rPh>
    <phoneticPr fontId="73"/>
  </si>
  <si>
    <t>吹東町21番7号</t>
    <rPh sb="5" eb="6">
      <t>バン</t>
    </rPh>
    <rPh sb="7" eb="8">
      <t>ゴウ</t>
    </rPh>
    <phoneticPr fontId="73"/>
  </si>
  <si>
    <t>泉町5丁目9番3号</t>
    <phoneticPr fontId="73"/>
  </si>
  <si>
    <t>南正雀1丁目19番4号</t>
    <rPh sb="4" eb="6">
      <t>チョウメ</t>
    </rPh>
    <rPh sb="8" eb="9">
      <t>バン</t>
    </rPh>
    <rPh sb="10" eb="11">
      <t>ゴウ</t>
    </rPh>
    <phoneticPr fontId="73"/>
  </si>
  <si>
    <t>豊津町14番10号</t>
    <rPh sb="5" eb="6">
      <t>バン</t>
    </rPh>
    <rPh sb="8" eb="9">
      <t>ゴウ</t>
    </rPh>
    <phoneticPr fontId="73"/>
  </si>
  <si>
    <t>江坂町1丁目16番28号</t>
    <rPh sb="0" eb="3">
      <t>エサカチョウ</t>
    </rPh>
    <rPh sb="4" eb="6">
      <t>チョウメ</t>
    </rPh>
    <rPh sb="8" eb="9">
      <t>バン</t>
    </rPh>
    <rPh sb="11" eb="12">
      <t>ゴウ</t>
    </rPh>
    <phoneticPr fontId="8"/>
  </si>
  <si>
    <t>江坂町2丁目2番9号</t>
    <rPh sb="0" eb="3">
      <t>エサカチョウ</t>
    </rPh>
    <rPh sb="4" eb="6">
      <t>チョウメ</t>
    </rPh>
    <rPh sb="7" eb="8">
      <t>バン</t>
    </rPh>
    <rPh sb="9" eb="10">
      <t>ゴウ</t>
    </rPh>
    <phoneticPr fontId="8"/>
  </si>
  <si>
    <t>寿町2丁目17番7号</t>
    <rPh sb="0" eb="2">
      <t>コトブキチョウ</t>
    </rPh>
    <rPh sb="3" eb="5">
      <t>チョウメ</t>
    </rPh>
    <rPh sb="7" eb="8">
      <t>バン</t>
    </rPh>
    <rPh sb="9" eb="10">
      <t>ゴウ</t>
    </rPh>
    <phoneticPr fontId="8"/>
  </si>
  <si>
    <t>南金田2丁目5番16号</t>
    <rPh sb="0" eb="3">
      <t>ミナミカネデン</t>
    </rPh>
    <rPh sb="4" eb="6">
      <t>チョウメ</t>
    </rPh>
    <rPh sb="7" eb="8">
      <t>バン</t>
    </rPh>
    <rPh sb="10" eb="11">
      <t>ゴウ</t>
    </rPh>
    <phoneticPr fontId="8"/>
  </si>
  <si>
    <t>寿町1丁目18番3号</t>
    <rPh sb="0" eb="2">
      <t>コトブキチョウ</t>
    </rPh>
    <rPh sb="3" eb="5">
      <t>チョウメ</t>
    </rPh>
    <rPh sb="7" eb="8">
      <t>バン</t>
    </rPh>
    <rPh sb="9" eb="10">
      <t>ゴウ</t>
    </rPh>
    <phoneticPr fontId="8"/>
  </si>
  <si>
    <t>朝日町18番12号</t>
    <rPh sb="0" eb="2">
      <t>アサヒ</t>
    </rPh>
    <rPh sb="2" eb="3">
      <t>マチ</t>
    </rPh>
    <rPh sb="5" eb="6">
      <t>バン</t>
    </rPh>
    <rPh sb="8" eb="9">
      <t>ゴウ</t>
    </rPh>
    <phoneticPr fontId="8"/>
  </si>
  <si>
    <t>泉町1丁目21番5号</t>
    <rPh sb="0" eb="2">
      <t>イズミチョウ</t>
    </rPh>
    <rPh sb="3" eb="5">
      <t>チョウメ</t>
    </rPh>
    <rPh sb="7" eb="8">
      <t>バン</t>
    </rPh>
    <rPh sb="9" eb="10">
      <t>ゴウ</t>
    </rPh>
    <phoneticPr fontId="8"/>
  </si>
  <si>
    <t>江坂町2丁目1番55号　第二家村ビル</t>
    <rPh sb="0" eb="3">
      <t>エサカチョウ</t>
    </rPh>
    <rPh sb="4" eb="6">
      <t>チョウメ</t>
    </rPh>
    <rPh sb="7" eb="8">
      <t>バン</t>
    </rPh>
    <rPh sb="10" eb="11">
      <t>ゴウ</t>
    </rPh>
    <rPh sb="12" eb="14">
      <t>ダイニ</t>
    </rPh>
    <rPh sb="14" eb="16">
      <t>イエムラ</t>
    </rPh>
    <phoneticPr fontId="8"/>
  </si>
  <si>
    <t>末広町26番4号</t>
    <rPh sb="0" eb="3">
      <t>スエヒロチョウ</t>
    </rPh>
    <rPh sb="5" eb="6">
      <t>バン</t>
    </rPh>
    <rPh sb="7" eb="8">
      <t>ゴウ</t>
    </rPh>
    <phoneticPr fontId="8"/>
  </si>
  <si>
    <t>元町26番7号</t>
    <rPh sb="0" eb="2">
      <t>モトマチ</t>
    </rPh>
    <rPh sb="4" eb="5">
      <t>バン</t>
    </rPh>
    <rPh sb="6" eb="7">
      <t>ゴウ</t>
    </rPh>
    <phoneticPr fontId="8"/>
  </si>
  <si>
    <t>泉町1丁目14番18号</t>
    <rPh sb="0" eb="2">
      <t>イズミチョウ</t>
    </rPh>
    <rPh sb="3" eb="5">
      <t>チョウメ</t>
    </rPh>
    <rPh sb="7" eb="8">
      <t>バン</t>
    </rPh>
    <rPh sb="10" eb="11">
      <t>ゴウ</t>
    </rPh>
    <phoneticPr fontId="8"/>
  </si>
  <si>
    <t>勤労者会館（アスワーク吹田）</t>
    <rPh sb="11" eb="13">
      <t>スイタ</t>
    </rPh>
    <phoneticPr fontId="42"/>
  </si>
  <si>
    <t>（総務部危機管理室、令和４年１２月1日現在）</t>
    <rPh sb="10" eb="12">
      <t>レイワ</t>
    </rPh>
    <phoneticPr fontId="9"/>
  </si>
  <si>
    <t>（総務部危機管理室、令和４年１２月１日現在）</t>
    <rPh sb="10" eb="12">
      <t>レイワ</t>
    </rPh>
    <phoneticPr fontId="42"/>
  </si>
  <si>
    <t>ラ・ヴィベール江坂</t>
    <rPh sb="7" eb="9">
      <t>エサカ</t>
    </rPh>
    <phoneticPr fontId="42"/>
  </si>
  <si>
    <t>吹田市江の木町2-39</t>
    <rPh sb="0" eb="3">
      <t>スイタシ</t>
    </rPh>
    <rPh sb="3" eb="4">
      <t>エ</t>
    </rPh>
    <rPh sb="5" eb="7">
      <t>キチョウ</t>
    </rPh>
    <phoneticPr fontId="42"/>
  </si>
  <si>
    <r>
      <t>（</t>
    </r>
    <r>
      <rPr>
        <sz val="10.5"/>
        <color rgb="FF000000"/>
        <rFont val="メイリオ"/>
        <family val="3"/>
        <charset val="128"/>
      </rPr>
      <t>健康医療部</t>
    </r>
    <r>
      <rPr>
        <sz val="10.5"/>
        <color indexed="8"/>
        <rFont val="メイリオ"/>
        <family val="3"/>
        <charset val="128"/>
      </rPr>
      <t>、福祉部、児童部、学校教育部、令和４年１２月１日現在）</t>
    </r>
    <rPh sb="7" eb="10">
      <t>フクシブ</t>
    </rPh>
    <rPh sb="11" eb="14">
      <t>ジドウブ</t>
    </rPh>
    <rPh sb="15" eb="20">
      <t>ガッコウキョウイクブ</t>
    </rPh>
    <rPh sb="21" eb="23">
      <t>レイワ</t>
    </rPh>
    <phoneticPr fontId="73"/>
  </si>
  <si>
    <t>0.5ｍ～3.0ｍ</t>
    <phoneticPr fontId="8"/>
  </si>
  <si>
    <t>3.0ｍ～5.0ｍ</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</si>
</sst>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0_);[Red]\(0.0\)"/>
    <numFmt numFmtId="179" formatCode="0.000_);[Red]\(0.000\)"/>
  </numFmts>
  <fonts count="81" x14ac:knownFonts="1">
    <font>
      <sz val="11"/>
      <color indexed="8"/>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2"/>
      <color indexed="8"/>
      <name val="ＭＳ Ｐゴシック"/>
      <family val="3"/>
      <charset val="128"/>
    </font>
    <font>
      <u/>
      <sz val="12"/>
      <color indexed="8"/>
      <name val="ＭＳ Ｐゴシック"/>
      <family val="3"/>
      <charset val="128"/>
    </font>
    <font>
      <sz val="6"/>
      <name val="ＭＳ Ｐゴシック"/>
      <family val="3"/>
      <charset val="128"/>
    </font>
    <font>
      <sz val="10.5"/>
      <color indexed="8"/>
      <name val="ＭＳ 明朝"/>
      <family val="1"/>
      <charset val="128"/>
    </font>
    <font>
      <b/>
      <sz val="11"/>
      <color indexed="8"/>
      <name val="ＭＳ ゴシック"/>
      <family val="3"/>
      <charset val="128"/>
    </font>
    <font>
      <sz val="6"/>
      <name val="ＭＳ Ｐゴシック"/>
      <family val="3"/>
      <charset val="128"/>
    </font>
    <font>
      <b/>
      <sz val="10.5"/>
      <color indexed="8"/>
      <name val="ＭＳ ゴシック"/>
      <family val="3"/>
      <charset val="128"/>
    </font>
    <font>
      <sz val="10.5"/>
      <color indexed="30"/>
      <name val="ＭＳ 明朝"/>
      <family val="1"/>
      <charset val="128"/>
    </font>
    <font>
      <sz val="9"/>
      <color indexed="8"/>
      <name val="ＭＳ 明朝"/>
      <family val="1"/>
      <charset val="128"/>
    </font>
    <font>
      <sz val="9"/>
      <color indexed="8"/>
      <name val="ＭＳ ゴシック"/>
      <family val="3"/>
      <charset val="128"/>
    </font>
    <font>
      <sz val="10.5"/>
      <color indexed="8"/>
      <name val="ＭＳ ゴシック"/>
      <family val="3"/>
      <charset val="128"/>
    </font>
    <font>
      <sz val="10"/>
      <color indexed="8"/>
      <name val="ＭＳ 明朝"/>
      <family val="1"/>
      <charset val="128"/>
    </font>
    <font>
      <b/>
      <sz val="12"/>
      <color indexed="8"/>
      <name val="ＭＳ ゴシック"/>
      <family val="3"/>
      <charset val="128"/>
    </font>
    <font>
      <b/>
      <sz val="10.5"/>
      <color indexed="8"/>
      <name val="ＭＳ 明朝"/>
      <family val="1"/>
      <charset val="128"/>
    </font>
    <font>
      <b/>
      <sz val="11"/>
      <color indexed="8"/>
      <name val="ＭＳ 明朝"/>
      <family val="1"/>
      <charset val="128"/>
    </font>
    <font>
      <sz val="12"/>
      <color indexed="8"/>
      <name val="ＭＳ ゴシック"/>
      <family val="3"/>
      <charset val="128"/>
    </font>
    <font>
      <sz val="10"/>
      <color indexed="8"/>
      <name val="Century"/>
      <family val="1"/>
    </font>
    <font>
      <sz val="9"/>
      <color indexed="9"/>
      <name val="HG丸ｺﾞｼｯｸM-PRO"/>
      <family val="3"/>
      <charset val="128"/>
    </font>
    <font>
      <sz val="11"/>
      <color indexed="9"/>
      <name val="HG丸ｺﾞｼｯｸM-PRO"/>
      <family val="3"/>
      <charset val="128"/>
    </font>
    <font>
      <sz val="9"/>
      <color indexed="8"/>
      <name val="HG丸ｺﾞｼｯｸM-PRO"/>
      <family val="3"/>
      <charset val="128"/>
    </font>
    <font>
      <sz val="7"/>
      <color indexed="8"/>
      <name val="ＭＳ ゴシック"/>
      <family val="3"/>
      <charset val="128"/>
    </font>
    <font>
      <sz val="12"/>
      <name val="ＭＳ Ｐゴシック"/>
      <family val="3"/>
      <charset val="128"/>
    </font>
    <font>
      <sz val="6"/>
      <name val="ＭＳ Ｐゴシック"/>
      <family val="3"/>
      <charset val="128"/>
    </font>
    <font>
      <sz val="6"/>
      <name val="ＭＳ Ｐゴシック"/>
      <family val="3"/>
      <charset val="128"/>
    </font>
    <font>
      <sz val="10"/>
      <color indexed="8"/>
      <name val="ＭＳ Ｐ明朝"/>
      <family val="1"/>
      <charset val="128"/>
    </font>
    <font>
      <sz val="10"/>
      <color indexed="8"/>
      <name val="ＭＳ Ｐゴシック"/>
      <family val="3"/>
      <charset val="128"/>
    </font>
    <font>
      <u/>
      <sz val="10"/>
      <color indexed="8"/>
      <name val="ＭＳ Ｐゴシック"/>
      <family val="3"/>
      <charset val="128"/>
    </font>
    <font>
      <sz val="11"/>
      <color indexed="10"/>
      <name val="ＭＳ Ｐゴシック"/>
      <family val="3"/>
      <charset val="128"/>
    </font>
    <font>
      <sz val="12"/>
      <color indexed="10"/>
      <name val="ＭＳ Ｐゴシック"/>
      <family val="3"/>
      <charset val="128"/>
    </font>
    <font>
      <sz val="6"/>
      <name val="ＭＳ Ｐゴシック"/>
      <family val="3"/>
      <charset val="128"/>
    </font>
    <font>
      <sz val="20"/>
      <color indexed="8"/>
      <name val="ＭＳ ゴシック"/>
      <family val="3"/>
      <charset val="128"/>
    </font>
    <font>
      <sz val="6"/>
      <name val="ＭＳ Ｐゴシック"/>
      <family val="3"/>
      <charset val="128"/>
    </font>
    <font>
      <sz val="11"/>
      <name val="ＭＳ ゴシック"/>
      <family val="3"/>
      <charset val="128"/>
    </font>
    <font>
      <sz val="6"/>
      <name val="游ゴシック"/>
      <family val="3"/>
      <charset val="128"/>
    </font>
    <font>
      <b/>
      <sz val="11"/>
      <name val="ＭＳ ゴシック"/>
      <family val="3"/>
      <charset val="128"/>
    </font>
    <font>
      <sz val="11"/>
      <name val="ＭＳ 明朝"/>
      <family val="1"/>
      <charset val="128"/>
    </font>
    <font>
      <sz val="10"/>
      <color indexed="60"/>
      <name val="ＭＳ Ｐゴシック"/>
      <family val="3"/>
      <charset val="128"/>
    </font>
    <font>
      <sz val="6"/>
      <name val="ＭＳ Ｐゴシック"/>
      <family val="3"/>
      <charset val="128"/>
    </font>
    <font>
      <sz val="6"/>
      <name val="ＭＳ Ｐゴシック"/>
      <family val="3"/>
      <charset val="128"/>
    </font>
    <font>
      <b/>
      <sz val="10"/>
      <color indexed="8"/>
      <name val="ＭＳ 明朝"/>
      <family val="1"/>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u/>
      <sz val="11"/>
      <color indexed="12"/>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2"/>
      <color indexed="8"/>
      <name val="ＭＳ Ｐゴシック"/>
      <family val="3"/>
      <charset val="128"/>
      <scheme val="minor"/>
    </font>
    <font>
      <sz val="12"/>
      <name val="ＭＳ Ｐゴシック"/>
      <family val="3"/>
      <charset val="128"/>
      <scheme val="minor"/>
    </font>
    <font>
      <sz val="11"/>
      <name val="ＭＳ Ｐゴシック"/>
      <family val="3"/>
      <charset val="128"/>
      <scheme val="minor"/>
    </font>
    <font>
      <u/>
      <sz val="12"/>
      <color indexed="12"/>
      <name val="ＭＳ Ｐゴシック"/>
      <family val="3"/>
      <charset val="128"/>
      <scheme val="minor"/>
    </font>
    <font>
      <sz val="14"/>
      <color indexed="8"/>
      <name val="ＭＳ Ｐゴシック"/>
      <family val="3"/>
      <charset val="128"/>
      <scheme val="minor"/>
    </font>
    <font>
      <sz val="10.5"/>
      <color rgb="FF0070C0"/>
      <name val="ＭＳ 明朝"/>
      <family val="1"/>
      <charset val="128"/>
    </font>
    <font>
      <sz val="10"/>
      <color indexed="8"/>
      <name val="ＭＳ Ｐゴシック"/>
      <family val="3"/>
      <charset val="128"/>
      <scheme val="minor"/>
    </font>
    <font>
      <b/>
      <sz val="12"/>
      <color indexed="8"/>
      <name val="ＭＳ Ｐゴシック"/>
      <family val="3"/>
      <charset val="128"/>
      <scheme val="minor"/>
    </font>
    <font>
      <sz val="12"/>
      <color indexed="10"/>
      <name val="ＭＳ Ｐゴシック"/>
      <family val="3"/>
      <charset val="128"/>
      <scheme val="minor"/>
    </font>
    <font>
      <b/>
      <u val="double"/>
      <sz val="12"/>
      <color indexed="8"/>
      <name val="ＭＳ Ｐゴシック"/>
      <family val="3"/>
      <charset val="128"/>
      <scheme val="minor"/>
    </font>
    <font>
      <sz val="10.5"/>
      <color indexed="8"/>
      <name val="メイリオ"/>
      <family val="3"/>
      <charset val="128"/>
    </font>
    <font>
      <sz val="6"/>
      <name val="ＭＳ Ｐゴシック"/>
      <family val="3"/>
      <charset val="128"/>
      <scheme val="minor"/>
    </font>
    <font>
      <b/>
      <sz val="12"/>
      <color indexed="8"/>
      <name val="メイリオ"/>
      <family val="3"/>
      <charset val="128"/>
    </font>
    <font>
      <sz val="10.5"/>
      <color rgb="FF000000"/>
      <name val="メイリオ"/>
      <family val="3"/>
      <charset val="128"/>
    </font>
    <font>
      <b/>
      <sz val="10.5"/>
      <color rgb="FF000000"/>
      <name val="メイリオ"/>
      <family val="3"/>
      <charset val="128"/>
    </font>
    <font>
      <sz val="11"/>
      <color indexed="8"/>
      <name val="ＭＳ ゴシック"/>
      <family val="3"/>
      <charset val="128"/>
    </font>
    <font>
      <sz val="8"/>
      <color rgb="FF000000"/>
      <name val="ＭＳ ゴシック"/>
      <family val="3"/>
      <charset val="128"/>
    </font>
    <font>
      <sz val="10"/>
      <color indexed="8"/>
      <name val="ＭＳ ゴシック"/>
      <family val="3"/>
      <charset val="128"/>
    </font>
    <font>
      <sz val="8"/>
      <color indexed="10"/>
      <name val="ＭＳ Ｐゴシック"/>
      <family val="3"/>
      <charset val="128"/>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3" tint="0.79985961485641044"/>
        <bgColor indexed="64"/>
      </patternFill>
    </fill>
    <fill>
      <patternFill patternType="solid">
        <fgColor rgb="FF7F7F7F"/>
        <bgColor indexed="64"/>
      </patternFill>
    </fill>
    <fill>
      <patternFill patternType="solid">
        <fgColor rgb="FFD9D9D9"/>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ck">
        <color indexed="64"/>
      </right>
      <top/>
      <bottom style="medium">
        <color indexed="64"/>
      </bottom>
      <diagonal/>
    </border>
    <border>
      <left/>
      <right style="medium">
        <color indexed="64"/>
      </right>
      <top/>
      <bottom/>
      <diagonal/>
    </border>
    <border>
      <left style="thick">
        <color indexed="64"/>
      </left>
      <right style="medium">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ck">
        <color indexed="64"/>
      </left>
      <right style="medium">
        <color indexed="64"/>
      </right>
      <top style="thick">
        <color indexed="64"/>
      </top>
      <bottom style="double">
        <color indexed="64"/>
      </bottom>
      <diagonal/>
    </border>
    <border>
      <left/>
      <right style="medium">
        <color indexed="64"/>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bottom/>
      <diagonal/>
    </border>
    <border>
      <left style="thick">
        <color indexed="64"/>
      </left>
      <right style="medium">
        <color indexed="64"/>
      </right>
      <top style="thick">
        <color indexed="64"/>
      </top>
      <bottom/>
      <diagonal/>
    </border>
    <border>
      <left style="thick">
        <color indexed="64"/>
      </left>
      <right style="medium">
        <color indexed="64"/>
      </right>
      <top/>
      <bottom style="double">
        <color indexed="64"/>
      </bottom>
      <diagonal/>
    </border>
    <border>
      <left/>
      <right style="medium">
        <color indexed="64"/>
      </right>
      <top style="thick">
        <color indexed="64"/>
      </top>
      <bottom/>
      <diagonal/>
    </border>
    <border>
      <left/>
      <right style="medium">
        <color indexed="64"/>
      </right>
      <top/>
      <bottom style="double">
        <color indexed="64"/>
      </bottom>
      <diagonal/>
    </border>
    <border>
      <left style="thick">
        <color indexed="64"/>
      </left>
      <right style="medium">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ck">
        <color indexed="64"/>
      </left>
      <right style="medium">
        <color indexed="64"/>
      </right>
      <top/>
      <bottom style="medium">
        <color indexed="8"/>
      </bottom>
      <diagonal/>
    </border>
    <border>
      <left/>
      <right style="thick">
        <color indexed="64"/>
      </right>
      <top/>
      <bottom/>
      <diagonal/>
    </border>
    <border>
      <left/>
      <right style="thick">
        <color indexed="64"/>
      </right>
      <top style="thick">
        <color indexed="64"/>
      </top>
      <bottom/>
      <diagonal/>
    </border>
    <border>
      <left/>
      <right style="thick">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ck">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medium">
        <color indexed="64"/>
      </left>
      <right style="medium">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right/>
      <top/>
      <bottom style="thick">
        <color indexed="64"/>
      </bottom>
      <diagonal/>
    </border>
    <border>
      <left style="medium">
        <color indexed="64"/>
      </left>
      <right style="medium">
        <color indexed="64"/>
      </right>
      <top style="double">
        <color indexed="64"/>
      </top>
      <bottom/>
      <diagonal/>
    </border>
    <border>
      <left style="medium">
        <color indexed="64"/>
      </left>
      <right style="thick">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thick">
        <color indexed="64"/>
      </right>
      <top/>
      <bottom style="double">
        <color indexed="64"/>
      </bottom>
      <diagonal/>
    </border>
    <border>
      <left/>
      <right/>
      <top style="thick">
        <color indexed="64"/>
      </top>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style="thick">
        <color indexed="64"/>
      </left>
      <right/>
      <top/>
      <bottom/>
      <diagonal/>
    </border>
  </borders>
  <cellStyleXfs count="46">
    <xf numFmtId="0" fontId="0" fillId="0" borderId="0">
      <alignment vertical="center"/>
    </xf>
    <xf numFmtId="0" fontId="44" fillId="4"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4" fillId="8"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45"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46" fillId="0" borderId="0" applyNumberFormat="0" applyFill="0" applyBorder="0" applyAlignment="0" applyProtection="0">
      <alignment vertical="center"/>
    </xf>
    <xf numFmtId="0" fontId="47" fillId="28" borderId="81" applyNumberFormat="0" applyAlignment="0" applyProtection="0">
      <alignment vertical="center"/>
    </xf>
    <xf numFmtId="0" fontId="48" fillId="29" borderId="0" applyNumberFormat="0" applyBorder="0" applyAlignment="0" applyProtection="0">
      <alignment vertical="center"/>
    </xf>
    <xf numFmtId="0" fontId="49" fillId="0" borderId="0" applyNumberFormat="0" applyFill="0" applyBorder="0" applyAlignment="0" applyProtection="0">
      <alignment vertical="center"/>
    </xf>
    <xf numFmtId="0" fontId="44" fillId="3" borderId="82" applyNumberFormat="0" applyAlignment="0" applyProtection="0">
      <alignment vertical="center"/>
    </xf>
    <xf numFmtId="0" fontId="50" fillId="0" borderId="83" applyNumberFormat="0" applyFill="0" applyAlignment="0" applyProtection="0">
      <alignment vertical="center"/>
    </xf>
    <xf numFmtId="0" fontId="51" fillId="30" borderId="0" applyNumberFormat="0" applyBorder="0" applyAlignment="0" applyProtection="0">
      <alignment vertical="center"/>
    </xf>
    <xf numFmtId="0" fontId="52" fillId="31" borderId="84" applyNumberFormat="0" applyAlignment="0" applyProtection="0">
      <alignment vertical="center"/>
    </xf>
    <xf numFmtId="0" fontId="53" fillId="0" borderId="0" applyNumberFormat="0" applyFill="0" applyBorder="0" applyAlignment="0" applyProtection="0">
      <alignment vertical="center"/>
    </xf>
    <xf numFmtId="0" fontId="54" fillId="0" borderId="85" applyNumberFormat="0" applyFill="0" applyAlignment="0" applyProtection="0">
      <alignment vertical="center"/>
    </xf>
    <xf numFmtId="0" fontId="55" fillId="0" borderId="86" applyNumberFormat="0" applyFill="0" applyAlignment="0" applyProtection="0">
      <alignment vertical="center"/>
    </xf>
    <xf numFmtId="0" fontId="56" fillId="0" borderId="87" applyNumberFormat="0" applyFill="0" applyAlignment="0" applyProtection="0">
      <alignment vertical="center"/>
    </xf>
    <xf numFmtId="0" fontId="56" fillId="0" borderId="0" applyNumberFormat="0" applyFill="0" applyBorder="0" applyAlignment="0" applyProtection="0">
      <alignment vertical="center"/>
    </xf>
    <xf numFmtId="0" fontId="57" fillId="0" borderId="88" applyNumberFormat="0" applyFill="0" applyAlignment="0" applyProtection="0">
      <alignment vertical="center"/>
    </xf>
    <xf numFmtId="0" fontId="58" fillId="31" borderId="89" applyNumberFormat="0" applyAlignment="0" applyProtection="0">
      <alignment vertical="center"/>
    </xf>
    <xf numFmtId="0" fontId="59" fillId="0" borderId="0" applyNumberFormat="0" applyFill="0" applyBorder="0" applyAlignment="0" applyProtection="0">
      <alignment vertical="center"/>
    </xf>
    <xf numFmtId="0" fontId="60" fillId="2" borderId="84" applyNumberFormat="0" applyAlignment="0" applyProtection="0">
      <alignment vertical="center"/>
    </xf>
    <xf numFmtId="0" fontId="44" fillId="0" borderId="0">
      <alignment vertical="center"/>
    </xf>
    <xf numFmtId="0" fontId="44" fillId="0" borderId="0">
      <alignment vertical="center"/>
    </xf>
    <xf numFmtId="0" fontId="44" fillId="0" borderId="0">
      <alignment vertical="center"/>
    </xf>
    <xf numFmtId="0" fontId="61" fillId="32" borderId="0" applyNumberFormat="0" applyBorder="0" applyAlignment="0" applyProtection="0">
      <alignment vertical="center"/>
    </xf>
  </cellStyleXfs>
  <cellXfs count="772">
    <xf numFmtId="0" fontId="0" fillId="0" borderId="0" xfId="0" applyFont="1" applyAlignment="1">
      <alignment vertical="center"/>
    </xf>
    <xf numFmtId="0" fontId="62" fillId="0" borderId="0" xfId="0" applyFont="1" applyAlignment="1">
      <alignment vertical="center"/>
    </xf>
    <xf numFmtId="0" fontId="62" fillId="0" borderId="1" xfId="0" applyFont="1" applyBorder="1" applyAlignment="1">
      <alignment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2" xfId="0" applyFont="1" applyBorder="1" applyAlignment="1">
      <alignment vertical="center"/>
    </xf>
    <xf numFmtId="0" fontId="62" fillId="0" borderId="4" xfId="0" applyFont="1" applyBorder="1" applyAlignment="1">
      <alignment vertical="center"/>
    </xf>
    <xf numFmtId="0" fontId="12" fillId="0" borderId="5" xfId="0" applyFont="1" applyBorder="1" applyAlignment="1">
      <alignment horizontal="justify" vertical="center" wrapText="1"/>
    </xf>
    <xf numFmtId="0" fontId="7" fillId="0" borderId="6" xfId="0" applyFont="1" applyBorder="1" applyAlignment="1">
      <alignment horizontal="center" vertical="center" wrapText="1"/>
    </xf>
    <xf numFmtId="0" fontId="12" fillId="0" borderId="9" xfId="0" applyFont="1" applyBorder="1" applyAlignment="1">
      <alignment horizontal="justify" vertical="center" wrapText="1"/>
    </xf>
    <xf numFmtId="0" fontId="12" fillId="0" borderId="10" xfId="0" applyFont="1" applyBorder="1" applyAlignment="1">
      <alignment horizontal="justify" vertical="center" wrapText="1"/>
    </xf>
    <xf numFmtId="0" fontId="12" fillId="0" borderId="11" xfId="0" applyFont="1" applyBorder="1" applyAlignment="1">
      <alignment horizontal="center" vertical="center" wrapText="1"/>
    </xf>
    <xf numFmtId="0" fontId="13" fillId="31" borderId="12" xfId="0" applyFont="1" applyFill="1" applyBorder="1" applyAlignment="1">
      <alignment horizontal="center" vertical="center" wrapText="1"/>
    </xf>
    <xf numFmtId="0" fontId="13" fillId="31" borderId="13" xfId="0" applyFont="1" applyFill="1" applyBorder="1" applyAlignment="1">
      <alignment horizontal="center" vertical="center" wrapText="1"/>
    </xf>
    <xf numFmtId="0" fontId="13" fillId="31" borderId="14" xfId="0" applyFont="1" applyFill="1" applyBorder="1" applyAlignment="1">
      <alignment horizontal="center" vertical="center" wrapText="1"/>
    </xf>
    <xf numFmtId="0" fontId="62" fillId="0" borderId="0" xfId="0" applyFont="1" applyBorder="1" applyAlignment="1">
      <alignment vertical="center"/>
    </xf>
    <xf numFmtId="0" fontId="62" fillId="0" borderId="1" xfId="0" applyFont="1" applyBorder="1" applyAlignment="1">
      <alignment vertical="center"/>
    </xf>
    <xf numFmtId="0" fontId="62" fillId="0" borderId="15" xfId="0" applyFont="1" applyBorder="1" applyAlignment="1">
      <alignment vertical="center"/>
    </xf>
    <xf numFmtId="0" fontId="14" fillId="31" borderId="17" xfId="0" applyFont="1" applyFill="1" applyBorder="1" applyAlignment="1">
      <alignment horizontal="center" vertical="center" wrapText="1"/>
    </xf>
    <xf numFmtId="0" fontId="14" fillId="31" borderId="18" xfId="0" applyFont="1" applyFill="1" applyBorder="1" applyAlignment="1">
      <alignment horizontal="center" vertical="center" wrapText="1"/>
    </xf>
    <xf numFmtId="0" fontId="14" fillId="31" borderId="19" xfId="0" applyFont="1" applyFill="1" applyBorder="1" applyAlignment="1">
      <alignment horizontal="center" vertical="center" wrapText="1"/>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10" xfId="0" applyFont="1" applyBorder="1" applyAlignment="1">
      <alignment vertical="center" wrapText="1"/>
    </xf>
    <xf numFmtId="0" fontId="62" fillId="0" borderId="4" xfId="0" applyFont="1" applyBorder="1" applyAlignment="1">
      <alignment vertical="center"/>
    </xf>
    <xf numFmtId="0" fontId="62" fillId="0" borderId="1" xfId="0" applyFont="1" applyBorder="1" applyAlignment="1">
      <alignment vertical="center" shrinkToFit="1"/>
    </xf>
    <xf numFmtId="0" fontId="62" fillId="0" borderId="3" xfId="0" applyFont="1" applyBorder="1" applyAlignment="1">
      <alignment vertical="center"/>
    </xf>
    <xf numFmtId="0" fontId="62" fillId="0" borderId="0" xfId="0" applyFont="1" applyBorder="1" applyAlignment="1">
      <alignment vertical="center"/>
    </xf>
    <xf numFmtId="0" fontId="62" fillId="0" borderId="0" xfId="0" applyFont="1" applyAlignment="1">
      <alignment horizontal="right" vertical="center"/>
    </xf>
    <xf numFmtId="0" fontId="62" fillId="0" borderId="21" xfId="0" applyFont="1" applyBorder="1" applyAlignment="1">
      <alignment vertical="center"/>
    </xf>
    <xf numFmtId="0" fontId="62" fillId="0" borderId="0" xfId="0" applyFont="1" applyAlignment="1">
      <alignment horizontal="center" vertical="center"/>
    </xf>
    <xf numFmtId="0" fontId="63" fillId="0" borderId="0" xfId="0" applyFont="1" applyAlignment="1">
      <alignment vertical="center"/>
    </xf>
    <xf numFmtId="0" fontId="64" fillId="0" borderId="0" xfId="0" applyFont="1" applyAlignment="1">
      <alignment vertical="center"/>
    </xf>
    <xf numFmtId="0" fontId="62" fillId="0" borderId="0" xfId="0" applyFont="1" applyBorder="1" applyAlignment="1">
      <alignment vertical="center"/>
    </xf>
    <xf numFmtId="0" fontId="62" fillId="0" borderId="21" xfId="0" applyFont="1" applyBorder="1" applyAlignment="1">
      <alignment vertical="center"/>
    </xf>
    <xf numFmtId="0" fontId="62" fillId="0" borderId="15" xfId="0" applyFont="1" applyBorder="1" applyAlignment="1">
      <alignment horizontal="right" vertical="center"/>
    </xf>
    <xf numFmtId="0" fontId="62" fillId="0" borderId="0" xfId="0" applyFont="1" applyBorder="1" applyAlignment="1">
      <alignment horizontal="right" vertical="center"/>
    </xf>
    <xf numFmtId="0" fontId="62" fillId="0" borderId="22" xfId="0" applyFont="1" applyBorder="1" applyAlignment="1">
      <alignment horizontal="right" vertical="center"/>
    </xf>
    <xf numFmtId="0" fontId="62" fillId="0" borderId="23" xfId="0" applyFont="1" applyBorder="1" applyAlignment="1">
      <alignment vertical="center"/>
    </xf>
    <xf numFmtId="0" fontId="62" fillId="0" borderId="24" xfId="0" applyFont="1" applyBorder="1" applyAlignment="1">
      <alignment vertical="center"/>
    </xf>
    <xf numFmtId="0" fontId="62" fillId="0" borderId="2" xfId="0" applyFont="1" applyBorder="1" applyAlignment="1">
      <alignment vertical="center"/>
    </xf>
    <xf numFmtId="0" fontId="62" fillId="0" borderId="3" xfId="0" applyFont="1" applyBorder="1" applyAlignment="1">
      <alignment vertical="center"/>
    </xf>
    <xf numFmtId="0" fontId="0" fillId="0" borderId="0" xfId="0" applyFont="1" applyAlignment="1">
      <alignment vertical="center"/>
    </xf>
    <xf numFmtId="0" fontId="63" fillId="0" borderId="0" xfId="0" applyFont="1" applyBorder="1" applyAlignment="1">
      <alignment vertical="center"/>
    </xf>
    <xf numFmtId="0" fontId="63" fillId="0" borderId="21" xfId="0" applyFont="1" applyBorder="1" applyAlignment="1">
      <alignment vertical="center"/>
    </xf>
    <xf numFmtId="0" fontId="63" fillId="0" borderId="15" xfId="28" applyFont="1" applyBorder="1" applyAlignment="1">
      <alignment vertical="center"/>
    </xf>
    <xf numFmtId="0" fontId="62" fillId="0" borderId="25" xfId="0" applyFont="1" applyBorder="1" applyAlignment="1">
      <alignment vertical="center"/>
    </xf>
    <xf numFmtId="0" fontId="62" fillId="0" borderId="26" xfId="0" applyFont="1" applyBorder="1" applyAlignment="1">
      <alignment vertical="center"/>
    </xf>
    <xf numFmtId="0" fontId="62" fillId="0" borderId="27" xfId="0" applyFont="1" applyBorder="1" applyAlignment="1">
      <alignment vertical="center"/>
    </xf>
    <xf numFmtId="0" fontId="62" fillId="0" borderId="28" xfId="0" applyFont="1" applyBorder="1" applyAlignment="1">
      <alignment vertical="center"/>
    </xf>
    <xf numFmtId="0" fontId="62" fillId="0" borderId="29" xfId="0" applyFont="1" applyBorder="1" applyAlignment="1">
      <alignment vertical="center"/>
    </xf>
    <xf numFmtId="0" fontId="62" fillId="0" borderId="30" xfId="0" applyFont="1" applyBorder="1" applyAlignment="1">
      <alignment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5" fillId="0" borderId="26" xfId="28" applyFont="1" applyBorder="1" applyAlignment="1">
      <alignment vertical="center"/>
    </xf>
    <xf numFmtId="0" fontId="65" fillId="0" borderId="29" xfId="28" applyFont="1" applyBorder="1" applyAlignment="1">
      <alignment vertical="center"/>
    </xf>
    <xf numFmtId="0" fontId="65" fillId="0" borderId="26" xfId="28" applyFont="1" applyBorder="1" applyAlignment="1">
      <alignment vertical="center" wrapText="1"/>
    </xf>
    <xf numFmtId="0" fontId="63" fillId="0" borderId="26" xfId="0" applyFont="1" applyBorder="1" applyAlignment="1">
      <alignment vertical="center"/>
    </xf>
    <xf numFmtId="0" fontId="63" fillId="0" borderId="27" xfId="0" applyFont="1" applyBorder="1" applyAlignment="1">
      <alignment vertical="center"/>
    </xf>
    <xf numFmtId="0" fontId="65" fillId="0" borderId="0" xfId="28" applyFont="1" applyBorder="1" applyAlignment="1">
      <alignment vertical="center" wrapText="1"/>
    </xf>
    <xf numFmtId="0" fontId="62" fillId="0" borderId="25" xfId="0" applyFont="1" applyBorder="1" applyAlignment="1">
      <alignment vertical="center"/>
    </xf>
    <xf numFmtId="0" fontId="62" fillId="0" borderId="26" xfId="0" applyFont="1" applyBorder="1" applyAlignment="1">
      <alignment vertical="center"/>
    </xf>
    <xf numFmtId="0" fontId="62" fillId="0" borderId="27" xfId="0" applyFont="1" applyBorder="1" applyAlignment="1">
      <alignment vertical="center"/>
    </xf>
    <xf numFmtId="0" fontId="62" fillId="0" borderId="31" xfId="0" applyFont="1" applyBorder="1" applyAlignment="1">
      <alignment vertical="center"/>
    </xf>
    <xf numFmtId="0" fontId="62" fillId="0" borderId="32" xfId="0" applyFont="1" applyBorder="1" applyAlignment="1">
      <alignment vertical="center"/>
    </xf>
    <xf numFmtId="0" fontId="62" fillId="0" borderId="22" xfId="0" applyFont="1" applyBorder="1" applyAlignment="1">
      <alignment vertical="center"/>
    </xf>
    <xf numFmtId="0" fontId="62" fillId="0" borderId="23" xfId="0" applyFont="1" applyBorder="1" applyAlignment="1">
      <alignment vertical="center"/>
    </xf>
    <xf numFmtId="0" fontId="62" fillId="0" borderId="24" xfId="0" applyFont="1" applyBorder="1" applyAlignment="1">
      <alignment vertical="center"/>
    </xf>
    <xf numFmtId="0" fontId="62" fillId="0" borderId="33" xfId="0" applyFont="1" applyBorder="1" applyAlignment="1">
      <alignment vertical="center"/>
    </xf>
    <xf numFmtId="0" fontId="62" fillId="0" borderId="25" xfId="0" applyFont="1" applyBorder="1" applyAlignment="1">
      <alignment vertical="center"/>
    </xf>
    <xf numFmtId="0" fontId="62" fillId="0" borderId="26" xfId="0" applyFont="1" applyBorder="1" applyAlignment="1">
      <alignment vertical="center"/>
    </xf>
    <xf numFmtId="0" fontId="62" fillId="0" borderId="27" xfId="0" applyFont="1" applyBorder="1" applyAlignment="1">
      <alignment vertical="center"/>
    </xf>
    <xf numFmtId="0" fontId="62" fillId="0" borderId="33" xfId="0" applyFont="1" applyBorder="1" applyAlignment="1">
      <alignment horizontal="right" vertical="center"/>
    </xf>
    <xf numFmtId="0" fontId="62" fillId="0" borderId="31" xfId="0" applyFont="1" applyBorder="1" applyAlignment="1">
      <alignment vertical="center"/>
    </xf>
    <xf numFmtId="0" fontId="62" fillId="0" borderId="32" xfId="0" applyFont="1" applyBorder="1" applyAlignment="1">
      <alignment vertical="center"/>
    </xf>
    <xf numFmtId="0" fontId="62" fillId="0" borderId="2" xfId="0" applyFont="1" applyBorder="1" applyAlignment="1">
      <alignment vertical="center"/>
    </xf>
    <xf numFmtId="0" fontId="62" fillId="0" borderId="3" xfId="0" applyFont="1" applyBorder="1" applyAlignment="1">
      <alignment vertical="center"/>
    </xf>
    <xf numFmtId="0" fontId="62" fillId="0" borderId="4" xfId="0" applyFont="1" applyBorder="1" applyAlignment="1">
      <alignment vertical="center"/>
    </xf>
    <xf numFmtId="0" fontId="62" fillId="0" borderId="0" xfId="0" applyFont="1" applyBorder="1" applyAlignment="1">
      <alignment vertical="center" wrapText="1"/>
    </xf>
    <xf numFmtId="0" fontId="0" fillId="0" borderId="0" xfId="0" applyFont="1" applyAlignment="1">
      <alignment horizontal="center" vertical="center"/>
    </xf>
    <xf numFmtId="0" fontId="62" fillId="33" borderId="0" xfId="0" applyFont="1" applyFill="1" applyAlignment="1">
      <alignment vertical="center"/>
    </xf>
    <xf numFmtId="0" fontId="62" fillId="33" borderId="2" xfId="0" applyFont="1" applyFill="1" applyBorder="1" applyAlignment="1">
      <alignment horizontal="center" vertical="center"/>
    </xf>
    <xf numFmtId="177" fontId="62" fillId="33" borderId="3" xfId="0" applyNumberFormat="1" applyFont="1" applyFill="1" applyBorder="1" applyAlignment="1">
      <alignment horizontal="center" vertical="center"/>
    </xf>
    <xf numFmtId="177" fontId="62" fillId="33" borderId="4" xfId="0" applyNumberFormat="1" applyFont="1" applyFill="1" applyBorder="1" applyAlignment="1">
      <alignment horizontal="center" vertical="center"/>
    </xf>
    <xf numFmtId="177" fontId="62" fillId="0" borderId="3" xfId="0" applyNumberFormat="1" applyFont="1" applyBorder="1" applyAlignment="1">
      <alignment horizontal="center" vertical="center"/>
    </xf>
    <xf numFmtId="177" fontId="62" fillId="0" borderId="4" xfId="0" applyNumberFormat="1" applyFont="1" applyBorder="1" applyAlignment="1">
      <alignment horizontal="center" vertical="center"/>
    </xf>
    <xf numFmtId="0" fontId="62" fillId="0" borderId="0" xfId="0" applyFont="1" applyFill="1" applyAlignment="1">
      <alignment horizontal="center" vertical="center"/>
    </xf>
    <xf numFmtId="0" fontId="0" fillId="0" borderId="0" xfId="0" applyFont="1" applyAlignment="1">
      <alignment vertical="center"/>
    </xf>
    <xf numFmtId="0" fontId="62" fillId="0" borderId="0" xfId="0" applyFont="1" applyAlignment="1">
      <alignment vertical="center"/>
    </xf>
    <xf numFmtId="0" fontId="62" fillId="0" borderId="0" xfId="0" applyFont="1" applyBorder="1" applyAlignment="1">
      <alignment vertical="center" wrapText="1"/>
    </xf>
    <xf numFmtId="0" fontId="62" fillId="0" borderId="0" xfId="0" applyFont="1" applyFill="1" applyAlignment="1">
      <alignment vertical="center"/>
    </xf>
    <xf numFmtId="0" fontId="0" fillId="0" borderId="0" xfId="0" applyFont="1" applyFill="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0" fillId="0" borderId="0" xfId="0" applyFont="1" applyBorder="1" applyAlignment="1">
      <alignment vertical="center"/>
    </xf>
    <xf numFmtId="0" fontId="0" fillId="0" borderId="0" xfId="0" applyFont="1" applyAlignment="1">
      <alignment vertical="top" wrapText="1"/>
    </xf>
    <xf numFmtId="0" fontId="0" fillId="0" borderId="0" xfId="0" applyFont="1" applyAlignment="1">
      <alignment vertical="center"/>
    </xf>
    <xf numFmtId="0" fontId="0" fillId="0" borderId="0" xfId="0" applyFont="1" applyAlignment="1">
      <alignment horizontal="left" vertical="center"/>
    </xf>
    <xf numFmtId="0" fontId="0" fillId="0" borderId="0" xfId="0" applyFont="1" applyFill="1" applyAlignment="1">
      <alignment horizontal="left" vertical="center"/>
    </xf>
    <xf numFmtId="0" fontId="63" fillId="0" borderId="0" xfId="0" applyFont="1" applyBorder="1" applyAlignment="1">
      <alignment vertical="center"/>
    </xf>
    <xf numFmtId="0" fontId="49" fillId="0" borderId="0" xfId="28" applyFont="1" applyAlignment="1">
      <alignment vertical="center"/>
    </xf>
    <xf numFmtId="0" fontId="62" fillId="0" borderId="0" xfId="0" applyFont="1" applyBorder="1" applyAlignment="1">
      <alignment horizontal="center" vertical="center"/>
    </xf>
    <xf numFmtId="0" fontId="62" fillId="0" borderId="0" xfId="0" applyFont="1" applyBorder="1" applyAlignment="1">
      <alignment vertical="center"/>
    </xf>
    <xf numFmtId="0" fontId="62" fillId="0" borderId="31" xfId="0" applyFont="1" applyBorder="1" applyAlignment="1">
      <alignment vertical="center"/>
    </xf>
    <xf numFmtId="0" fontId="62" fillId="0" borderId="32" xfId="0" applyFont="1" applyBorder="1" applyAlignment="1">
      <alignment vertical="center"/>
    </xf>
    <xf numFmtId="0" fontId="62" fillId="0" borderId="0" xfId="0" applyFont="1" applyBorder="1" applyAlignment="1">
      <alignment vertical="center"/>
    </xf>
    <xf numFmtId="0" fontId="62" fillId="0" borderId="21" xfId="0" applyFont="1" applyBorder="1" applyAlignment="1">
      <alignment vertical="center"/>
    </xf>
    <xf numFmtId="0" fontId="62" fillId="0" borderId="23" xfId="0" applyFont="1" applyBorder="1" applyAlignment="1">
      <alignment vertical="center"/>
    </xf>
    <xf numFmtId="0" fontId="62" fillId="0" borderId="24" xfId="0" applyFont="1" applyBorder="1" applyAlignment="1">
      <alignment vertical="center"/>
    </xf>
    <xf numFmtId="0" fontId="62" fillId="0" borderId="22" xfId="0" applyFont="1" applyBorder="1" applyAlignment="1">
      <alignment horizontal="right" vertical="center"/>
    </xf>
    <xf numFmtId="0" fontId="62" fillId="0" borderId="15" xfId="0" applyFont="1" applyBorder="1" applyAlignment="1">
      <alignment horizontal="right" vertical="center"/>
    </xf>
    <xf numFmtId="0" fontId="62" fillId="0" borderId="0" xfId="0" applyFont="1" applyBorder="1" applyAlignment="1">
      <alignment horizontal="right" vertical="center"/>
    </xf>
    <xf numFmtId="0" fontId="62" fillId="0" borderId="0" xfId="0" applyFont="1" applyFill="1" applyBorder="1" applyAlignment="1">
      <alignment horizontal="right" vertical="center"/>
    </xf>
    <xf numFmtId="0" fontId="0" fillId="0" borderId="0" xfId="0" applyFont="1" applyFill="1" applyBorder="1" applyAlignment="1">
      <alignment horizontal="right" vertical="center"/>
    </xf>
    <xf numFmtId="0" fontId="62" fillId="0" borderId="0" xfId="0" applyFont="1" applyFill="1" applyBorder="1" applyAlignment="1">
      <alignment horizontal="center" vertical="center"/>
    </xf>
    <xf numFmtId="0" fontId="62" fillId="0" borderId="0" xfId="0" applyFont="1" applyFill="1" applyBorder="1" applyAlignment="1">
      <alignment horizontal="right" vertical="center" shrinkToFit="1"/>
    </xf>
    <xf numFmtId="0" fontId="0" fillId="0" borderId="0" xfId="0" applyFont="1" applyFill="1" applyAlignment="1">
      <alignment horizontal="right" vertical="center" shrinkToFit="1"/>
    </xf>
    <xf numFmtId="0" fontId="62" fillId="33" borderId="0" xfId="0" applyFont="1" applyFill="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horizontal="justify" vertical="center" wrapText="1"/>
    </xf>
    <xf numFmtId="0" fontId="7" fillId="0" borderId="34" xfId="0" applyFont="1" applyBorder="1" applyAlignment="1">
      <alignment horizontal="center" vertical="center" wrapText="1"/>
    </xf>
    <xf numFmtId="0" fontId="7" fillId="0" borderId="6" xfId="0" applyFont="1" applyBorder="1" applyAlignment="1">
      <alignment horizontal="center" vertical="center"/>
    </xf>
    <xf numFmtId="0" fontId="7" fillId="0" borderId="9" xfId="0" applyFont="1" applyBorder="1" applyAlignment="1">
      <alignment horizontal="center" vertical="center" wrapText="1"/>
    </xf>
    <xf numFmtId="0" fontId="7" fillId="0" borderId="10" xfId="0" applyFont="1" applyBorder="1" applyAlignment="1">
      <alignment horizontal="left" vertical="center" wrapText="1"/>
    </xf>
    <xf numFmtId="0" fontId="7" fillId="0" borderId="10" xfId="0" applyFont="1" applyBorder="1" applyAlignment="1">
      <alignment horizontal="justify" vertical="center" wrapText="1"/>
    </xf>
    <xf numFmtId="0" fontId="7"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5" xfId="0" applyFont="1" applyBorder="1" applyAlignment="1">
      <alignment horizontal="left" vertical="center" wrapText="1"/>
    </xf>
    <xf numFmtId="0" fontId="15" fillId="0" borderId="5" xfId="0" applyFont="1" applyBorder="1" applyAlignment="1">
      <alignment horizontal="justify"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2" fillId="0" borderId="5" xfId="0" applyFont="1" applyBorder="1" applyAlignment="1">
      <alignment horizontal="left" vertical="center" wrapText="1"/>
    </xf>
    <xf numFmtId="0" fontId="15" fillId="0" borderId="6" xfId="0" applyFont="1" applyBorder="1" applyAlignment="1">
      <alignment horizontal="center" vertical="center"/>
    </xf>
    <xf numFmtId="0" fontId="15" fillId="0" borderId="7" xfId="0" applyFont="1" applyBorder="1" applyAlignment="1">
      <alignment horizontal="justify" vertical="center" wrapText="1"/>
    </xf>
    <xf numFmtId="0" fontId="15" fillId="0" borderId="10" xfId="0" applyFont="1" applyBorder="1" applyAlignment="1">
      <alignment horizontal="justify" vertical="center" wrapText="1"/>
    </xf>
    <xf numFmtId="0" fontId="15" fillId="0" borderId="35" xfId="0" applyFont="1" applyBorder="1" applyAlignment="1">
      <alignment horizontal="center" vertical="center"/>
    </xf>
    <xf numFmtId="0" fontId="15" fillId="0" borderId="11" xfId="0" applyFont="1" applyBorder="1" applyAlignment="1">
      <alignment horizontal="center" vertical="center"/>
    </xf>
    <xf numFmtId="0" fontId="7" fillId="0" borderId="7" xfId="0" applyFont="1" applyBorder="1" applyAlignment="1">
      <alignment horizontal="justify" vertical="center" wrapText="1"/>
    </xf>
    <xf numFmtId="178" fontId="62" fillId="0" borderId="26" xfId="0" applyNumberFormat="1" applyFont="1" applyBorder="1" applyAlignment="1">
      <alignment vertical="center"/>
    </xf>
    <xf numFmtId="0" fontId="62" fillId="33" borderId="3" xfId="0" applyFont="1" applyFill="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31" xfId="0" applyFont="1" applyBorder="1" applyAlignment="1">
      <alignment vertical="center"/>
    </xf>
    <xf numFmtId="0" fontId="62" fillId="0" borderId="32" xfId="0" applyFont="1" applyBorder="1" applyAlignment="1">
      <alignment vertical="center"/>
    </xf>
    <xf numFmtId="0" fontId="62" fillId="0" borderId="0" xfId="0" applyFont="1" applyBorder="1" applyAlignment="1">
      <alignment vertical="center"/>
    </xf>
    <xf numFmtId="0" fontId="62" fillId="0" borderId="21" xfId="0" applyFont="1" applyBorder="1" applyAlignment="1">
      <alignment vertical="center"/>
    </xf>
    <xf numFmtId="0" fontId="62" fillId="0" borderId="23" xfId="0" applyFont="1" applyBorder="1" applyAlignment="1">
      <alignment vertical="center"/>
    </xf>
    <xf numFmtId="0" fontId="62" fillId="0" borderId="24" xfId="0" applyFont="1" applyBorder="1" applyAlignment="1">
      <alignment vertical="center"/>
    </xf>
    <xf numFmtId="0" fontId="0" fillId="0" borderId="0" xfId="0" applyFont="1" applyBorder="1" applyAlignment="1">
      <alignment vertical="center"/>
    </xf>
    <xf numFmtId="0" fontId="62" fillId="0" borderId="15" xfId="0" applyFont="1" applyBorder="1" applyAlignment="1">
      <alignment horizontal="right" vertical="center"/>
    </xf>
    <xf numFmtId="0" fontId="62" fillId="0" borderId="0" xfId="0" applyFont="1" applyBorder="1" applyAlignment="1">
      <alignment horizontal="right" vertical="center"/>
    </xf>
    <xf numFmtId="0" fontId="62" fillId="0" borderId="22" xfId="0" applyFont="1" applyBorder="1" applyAlignment="1">
      <alignment horizontal="right" vertical="center"/>
    </xf>
    <xf numFmtId="0" fontId="0" fillId="0" borderId="0" xfId="0" applyFont="1" applyAlignment="1">
      <alignment vertical="center"/>
    </xf>
    <xf numFmtId="0" fontId="62" fillId="0" borderId="0" xfId="0" applyFont="1" applyAlignment="1">
      <alignment horizontal="right" vertical="center"/>
    </xf>
    <xf numFmtId="0" fontId="0" fillId="0" borderId="0" xfId="0" applyFont="1" applyBorder="1" applyAlignment="1">
      <alignment vertical="center"/>
    </xf>
    <xf numFmtId="0" fontId="62" fillId="0" borderId="0" xfId="0" applyFont="1" applyAlignment="1">
      <alignment vertical="center"/>
    </xf>
    <xf numFmtId="0" fontId="62" fillId="0" borderId="0" xfId="0" applyFont="1" applyBorder="1" applyAlignment="1">
      <alignment vertical="center" wrapText="1"/>
    </xf>
    <xf numFmtId="0" fontId="62" fillId="33" borderId="0" xfId="0" applyFont="1" applyFill="1" applyAlignment="1">
      <alignment horizontal="center" vertical="center"/>
    </xf>
    <xf numFmtId="0" fontId="0" fillId="33" borderId="0" xfId="0" applyFont="1" applyFill="1" applyAlignment="1">
      <alignment horizontal="center" vertical="center"/>
    </xf>
    <xf numFmtId="0" fontId="0" fillId="0" borderId="0" xfId="0" applyFont="1" applyBorder="1" applyAlignment="1">
      <alignment vertical="center" wrapText="1"/>
    </xf>
    <xf numFmtId="0" fontId="62" fillId="0" borderId="0" xfId="0" applyFont="1" applyAlignment="1">
      <alignment horizontal="center" vertical="center"/>
    </xf>
    <xf numFmtId="0" fontId="0" fillId="0" borderId="0" xfId="0" applyFont="1" applyAlignment="1">
      <alignment horizontal="center" vertical="center"/>
    </xf>
    <xf numFmtId="0" fontId="62" fillId="0" borderId="0" xfId="0" applyFont="1" applyFill="1" applyAlignment="1">
      <alignment horizontal="center" vertical="center"/>
    </xf>
    <xf numFmtId="0" fontId="62" fillId="0" borderId="2" xfId="0" applyFont="1" applyBorder="1" applyAlignment="1">
      <alignment vertical="center"/>
    </xf>
    <xf numFmtId="0" fontId="62" fillId="0" borderId="3" xfId="0" applyFont="1" applyBorder="1" applyAlignment="1">
      <alignment vertical="center"/>
    </xf>
    <xf numFmtId="0" fontId="62" fillId="0" borderId="31" xfId="0" applyFont="1" applyBorder="1" applyAlignment="1">
      <alignment vertical="center"/>
    </xf>
    <xf numFmtId="0" fontId="62" fillId="0" borderId="32" xfId="0" applyFont="1" applyBorder="1" applyAlignment="1">
      <alignment vertical="center"/>
    </xf>
    <xf numFmtId="0" fontId="62" fillId="0" borderId="0" xfId="0" applyFont="1" applyFill="1" applyBorder="1" applyAlignment="1">
      <alignment vertical="center" wrapText="1"/>
    </xf>
    <xf numFmtId="0" fontId="62" fillId="0" borderId="0" xfId="0" applyFont="1" applyFill="1" applyAlignment="1">
      <alignment vertical="center"/>
    </xf>
    <xf numFmtId="0" fontId="62" fillId="0" borderId="0" xfId="0" applyFont="1" applyFill="1" applyBorder="1" applyAlignment="1">
      <alignment vertical="center"/>
    </xf>
    <xf numFmtId="0" fontId="62" fillId="0" borderId="0" xfId="0" applyFont="1" applyFill="1" applyBorder="1" applyAlignment="1">
      <alignment vertical="top" wrapText="1"/>
    </xf>
    <xf numFmtId="0" fontId="7" fillId="0" borderId="8" xfId="0" applyFont="1" applyBorder="1" applyAlignment="1">
      <alignment vertical="center" wrapText="1"/>
    </xf>
    <xf numFmtId="0" fontId="7" fillId="0" borderId="8" xfId="0" applyFont="1" applyBorder="1" applyAlignment="1">
      <alignment horizontal="center" vertical="center" wrapText="1"/>
    </xf>
    <xf numFmtId="0" fontId="15" fillId="0" borderId="8" xfId="0" applyFont="1" applyBorder="1" applyAlignment="1">
      <alignment horizontal="center" vertical="center" wrapText="1"/>
    </xf>
    <xf numFmtId="0" fontId="62" fillId="33" borderId="2" xfId="0" applyFont="1" applyFill="1" applyBorder="1" applyAlignment="1" applyProtection="1">
      <alignment horizontal="center" vertical="center"/>
      <protection locked="0"/>
    </xf>
    <xf numFmtId="177" fontId="62" fillId="33" borderId="3" xfId="0" applyNumberFormat="1" applyFont="1" applyFill="1" applyBorder="1" applyAlignment="1" applyProtection="1">
      <alignment horizontal="center" vertical="center"/>
      <protection locked="0"/>
    </xf>
    <xf numFmtId="0" fontId="62" fillId="33" borderId="3" xfId="0" applyFont="1" applyFill="1" applyBorder="1" applyAlignment="1" applyProtection="1">
      <alignment horizontal="center" vertical="center"/>
      <protection locked="0"/>
    </xf>
    <xf numFmtId="177" fontId="62" fillId="33" borderId="4" xfId="0" applyNumberFormat="1" applyFont="1" applyFill="1" applyBorder="1" applyAlignment="1" applyProtection="1">
      <alignment horizontal="center" vertical="center"/>
      <protection locked="0"/>
    </xf>
    <xf numFmtId="0" fontId="62" fillId="33" borderId="0" xfId="0" applyFont="1" applyFill="1" applyAlignment="1" applyProtection="1">
      <alignment vertical="center"/>
      <protection locked="0"/>
    </xf>
    <xf numFmtId="0" fontId="62" fillId="33" borderId="0" xfId="0" applyFont="1" applyFill="1" applyAlignment="1" applyProtection="1">
      <alignment horizontal="center" vertical="center"/>
      <protection locked="0"/>
    </xf>
    <xf numFmtId="0" fontId="62" fillId="33" borderId="0" xfId="0" applyFont="1" applyFill="1" applyBorder="1" applyAlignment="1" applyProtection="1">
      <alignment horizontal="center" vertical="center"/>
      <protection locked="0"/>
    </xf>
    <xf numFmtId="0" fontId="14" fillId="31" borderId="36" xfId="0" applyFont="1" applyFill="1" applyBorder="1" applyAlignment="1">
      <alignment horizontal="center" vertical="center" wrapText="1"/>
    </xf>
    <xf numFmtId="0" fontId="14" fillId="31" borderId="37" xfId="0" applyFont="1" applyFill="1" applyBorder="1" applyAlignment="1">
      <alignment horizontal="center" vertical="center" wrapText="1"/>
    </xf>
    <xf numFmtId="0" fontId="14" fillId="31" borderId="19" xfId="0" applyFont="1" applyFill="1" applyBorder="1" applyAlignment="1">
      <alignment vertical="center" wrapText="1"/>
    </xf>
    <xf numFmtId="0" fontId="7" fillId="0" borderId="8" xfId="0" applyFont="1" applyBorder="1" applyAlignment="1">
      <alignment horizontal="left" vertical="center" wrapText="1" indent="1"/>
    </xf>
    <xf numFmtId="0" fontId="7" fillId="0" borderId="35" xfId="0" applyFont="1" applyBorder="1" applyAlignment="1">
      <alignment vertical="center" wrapText="1"/>
    </xf>
    <xf numFmtId="0" fontId="0" fillId="0" borderId="35" xfId="0" applyFont="1" applyBorder="1" applyAlignment="1">
      <alignment vertical="top" wrapText="1"/>
    </xf>
    <xf numFmtId="0" fontId="0" fillId="0" borderId="11" xfId="0" applyFont="1" applyBorder="1" applyAlignment="1">
      <alignment vertical="top" wrapText="1"/>
    </xf>
    <xf numFmtId="0" fontId="7" fillId="0" borderId="35" xfId="0" applyFont="1" applyBorder="1" applyAlignment="1">
      <alignment horizontal="justify" vertical="center" wrapText="1"/>
    </xf>
    <xf numFmtId="0" fontId="0" fillId="0" borderId="35" xfId="0" applyFont="1" applyBorder="1" applyAlignment="1">
      <alignment vertical="center" wrapText="1"/>
    </xf>
    <xf numFmtId="0" fontId="0" fillId="0" borderId="6" xfId="0" applyFont="1" applyBorder="1" applyAlignment="1">
      <alignment vertical="center" wrapText="1"/>
    </xf>
    <xf numFmtId="0" fontId="0" fillId="0" borderId="11" xfId="0" applyFont="1" applyBorder="1" applyAlignment="1">
      <alignment vertical="center" wrapText="1"/>
    </xf>
    <xf numFmtId="0" fontId="66" fillId="0" borderId="0" xfId="0" applyFont="1" applyAlignment="1">
      <alignment vertical="center"/>
    </xf>
    <xf numFmtId="0" fontId="67" fillId="0" borderId="5" xfId="0" applyFont="1" applyBorder="1" applyAlignment="1">
      <alignment vertical="center" wrapText="1"/>
    </xf>
    <xf numFmtId="0" fontId="62" fillId="0" borderId="0" xfId="0" applyFont="1" applyBorder="1" applyAlignment="1">
      <alignment vertical="center"/>
    </xf>
    <xf numFmtId="0" fontId="62" fillId="0" borderId="0" xfId="0" applyFont="1" applyBorder="1" applyAlignment="1">
      <alignment vertical="center" wrapText="1"/>
    </xf>
    <xf numFmtId="0" fontId="0" fillId="0" borderId="0" xfId="0" applyFont="1" applyAlignment="1">
      <alignment vertical="center"/>
    </xf>
    <xf numFmtId="0" fontId="0" fillId="0" borderId="0" xfId="0" applyFont="1" applyAlignment="1">
      <alignment vertical="top" wrapText="1"/>
    </xf>
    <xf numFmtId="0" fontId="62" fillId="0" borderId="0" xfId="0" applyFont="1" applyAlignment="1">
      <alignment vertical="center"/>
    </xf>
    <xf numFmtId="0" fontId="0" fillId="0" borderId="0" xfId="0" applyFont="1" applyAlignment="1">
      <alignment vertical="center"/>
    </xf>
    <xf numFmtId="0" fontId="62" fillId="0" borderId="33" xfId="0" applyFont="1" applyBorder="1" applyAlignment="1">
      <alignment vertical="center"/>
    </xf>
    <xf numFmtId="0" fontId="62" fillId="0" borderId="31" xfId="0" applyFont="1" applyBorder="1" applyAlignment="1">
      <alignment vertical="center"/>
    </xf>
    <xf numFmtId="0" fontId="62" fillId="0" borderId="15" xfId="0" applyFont="1" applyBorder="1" applyAlignment="1">
      <alignment vertical="center"/>
    </xf>
    <xf numFmtId="0" fontId="62" fillId="0" borderId="0" xfId="0" applyFont="1" applyBorder="1" applyAlignment="1">
      <alignment vertical="center"/>
    </xf>
    <xf numFmtId="0" fontId="62" fillId="0" borderId="23" xfId="0" applyFont="1" applyBorder="1" applyAlignment="1">
      <alignment vertical="center"/>
    </xf>
    <xf numFmtId="0" fontId="62" fillId="0" borderId="15" xfId="0" applyNumberFormat="1" applyFont="1" applyFill="1" applyBorder="1" applyAlignment="1">
      <alignment vertical="center"/>
    </xf>
    <xf numFmtId="0" fontId="62" fillId="0" borderId="33" xfId="0" applyNumberFormat="1" applyFont="1" applyBorder="1" applyAlignment="1">
      <alignment vertical="center"/>
    </xf>
    <xf numFmtId="0" fontId="62" fillId="0" borderId="31" xfId="0" applyNumberFormat="1" applyFont="1" applyBorder="1" applyAlignment="1">
      <alignment vertical="center"/>
    </xf>
    <xf numFmtId="0" fontId="62" fillId="0" borderId="15" xfId="0" applyNumberFormat="1" applyFont="1" applyBorder="1" applyAlignment="1">
      <alignment vertical="center"/>
    </xf>
    <xf numFmtId="0" fontId="62" fillId="0" borderId="0" xfId="0" applyNumberFormat="1" applyFont="1" applyBorder="1" applyAlignment="1">
      <alignment vertical="center"/>
    </xf>
    <xf numFmtId="0" fontId="49" fillId="0" borderId="0" xfId="28" applyFont="1" applyAlignment="1">
      <alignment vertical="center"/>
    </xf>
    <xf numFmtId="0" fontId="0" fillId="0" borderId="15" xfId="0" applyFont="1" applyBorder="1" applyAlignment="1">
      <alignment vertical="center"/>
    </xf>
    <xf numFmtId="0" fontId="0" fillId="0" borderId="0" xfId="0" applyFont="1" applyBorder="1" applyAlignment="1">
      <alignment vertical="center"/>
    </xf>
    <xf numFmtId="0" fontId="62" fillId="0" borderId="0" xfId="0" applyFont="1" applyAlignment="1">
      <alignment horizontal="right" vertical="center"/>
    </xf>
    <xf numFmtId="0" fontId="0" fillId="0" borderId="0" xfId="0" applyFont="1" applyFill="1" applyAlignment="1">
      <alignment vertical="center"/>
    </xf>
    <xf numFmtId="0" fontId="66" fillId="0" borderId="0" xfId="0" applyFont="1" applyAlignment="1">
      <alignment vertical="top" wrapText="1"/>
    </xf>
    <xf numFmtId="0" fontId="68" fillId="0" borderId="0" xfId="0" applyFont="1" applyAlignment="1">
      <alignment vertical="center"/>
    </xf>
    <xf numFmtId="0" fontId="68" fillId="0" borderId="0" xfId="0" applyFont="1" applyAlignment="1">
      <alignment horizontal="center" vertical="center"/>
    </xf>
    <xf numFmtId="0" fontId="0" fillId="14" borderId="0" xfId="0" applyFont="1" applyFill="1" applyAlignment="1">
      <alignment vertical="center"/>
    </xf>
    <xf numFmtId="0" fontId="62" fillId="0" borderId="15" xfId="0" applyFont="1" applyBorder="1" applyAlignment="1">
      <alignment vertical="center"/>
    </xf>
    <xf numFmtId="0" fontId="62" fillId="0" borderId="21" xfId="0" applyFont="1" applyBorder="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0" fillId="0" borderId="0" xfId="0" applyFont="1" applyBorder="1" applyAlignment="1">
      <alignment vertical="center"/>
    </xf>
    <xf numFmtId="0" fontId="0" fillId="0" borderId="21" xfId="0" applyFont="1" applyBorder="1" applyAlignment="1">
      <alignment vertical="center"/>
    </xf>
    <xf numFmtId="0" fontId="68" fillId="33" borderId="0" xfId="0" applyFont="1" applyFill="1" applyAlignment="1" applyProtection="1">
      <alignment vertical="center"/>
      <protection locked="0"/>
    </xf>
    <xf numFmtId="0" fontId="68" fillId="33" borderId="0" xfId="0" applyFont="1" applyFill="1" applyAlignment="1" applyProtection="1">
      <alignment vertical="center"/>
      <protection locked="0"/>
    </xf>
    <xf numFmtId="0" fontId="62" fillId="0" borderId="38" xfId="0" applyFont="1" applyBorder="1" applyAlignment="1">
      <alignment vertical="center"/>
    </xf>
    <xf numFmtId="0" fontId="62" fillId="0" borderId="39" xfId="0" applyFont="1" applyBorder="1" applyAlignment="1">
      <alignment vertical="center"/>
    </xf>
    <xf numFmtId="0" fontId="0" fillId="0" borderId="40" xfId="0" applyFont="1" applyBorder="1" applyAlignment="1">
      <alignment vertical="center"/>
    </xf>
    <xf numFmtId="0" fontId="62" fillId="0" borderId="7" xfId="0" applyFont="1" applyBorder="1" applyAlignment="1">
      <alignment vertical="center"/>
    </xf>
    <xf numFmtId="0" fontId="62" fillId="0" borderId="40" xfId="0" applyFont="1" applyBorder="1" applyAlignment="1">
      <alignment vertical="center"/>
    </xf>
    <xf numFmtId="0" fontId="62" fillId="0" borderId="41" xfId="0" applyFont="1" applyBorder="1" applyAlignment="1">
      <alignment vertical="center"/>
    </xf>
    <xf numFmtId="0" fontId="62" fillId="0" borderId="42" xfId="0" applyFont="1" applyBorder="1" applyAlignment="1">
      <alignment vertical="center"/>
    </xf>
    <xf numFmtId="0" fontId="62" fillId="0" borderId="5" xfId="0" applyFont="1" applyBorder="1" applyAlignment="1">
      <alignment vertical="center"/>
    </xf>
    <xf numFmtId="0" fontId="62" fillId="0" borderId="40" xfId="0" applyFont="1" applyBorder="1" applyAlignment="1">
      <alignment horizontal="center" vertical="center"/>
    </xf>
    <xf numFmtId="0" fontId="62" fillId="0" borderId="0" xfId="0" applyFont="1" applyAlignment="1">
      <alignment vertical="center" shrinkToFit="1"/>
    </xf>
    <xf numFmtId="0" fontId="0" fillId="0" borderId="0" xfId="0" applyNumberFormat="1" applyFont="1" applyBorder="1" applyAlignment="1">
      <alignment vertical="center"/>
    </xf>
    <xf numFmtId="0" fontId="62" fillId="0" borderId="22" xfId="0" applyNumberFormat="1" applyFont="1" applyBorder="1" applyAlignment="1">
      <alignment vertical="center"/>
    </xf>
    <xf numFmtId="0" fontId="62" fillId="0" borderId="23" xfId="0" applyNumberFormat="1" applyFont="1" applyBorder="1" applyAlignment="1">
      <alignment vertical="center"/>
    </xf>
    <xf numFmtId="0" fontId="62" fillId="0" borderId="15" xfId="0" applyFont="1" applyFill="1" applyBorder="1" applyAlignment="1">
      <alignment vertical="center"/>
    </xf>
    <xf numFmtId="0" fontId="62" fillId="0" borderId="22" xfId="0" applyNumberFormat="1" applyFont="1" applyFill="1" applyBorder="1" applyAlignment="1">
      <alignment vertical="center"/>
    </xf>
    <xf numFmtId="0" fontId="62" fillId="0" borderId="33" xfId="0" applyFont="1" applyFill="1" applyBorder="1" applyAlignment="1">
      <alignment vertical="center"/>
    </xf>
    <xf numFmtId="0" fontId="62" fillId="0" borderId="0" xfId="0" applyFont="1" applyFill="1" applyBorder="1" applyAlignment="1">
      <alignment vertical="center"/>
    </xf>
    <xf numFmtId="0" fontId="62" fillId="0" borderId="15" xfId="0" applyFont="1" applyBorder="1" applyAlignment="1">
      <alignment vertical="center"/>
    </xf>
    <xf numFmtId="0" fontId="62" fillId="0" borderId="0" xfId="0" applyFont="1" applyBorder="1" applyAlignment="1">
      <alignment vertical="center"/>
    </xf>
    <xf numFmtId="0" fontId="62" fillId="0" borderId="21" xfId="0" applyFont="1" applyBorder="1" applyAlignment="1">
      <alignment vertical="center"/>
    </xf>
    <xf numFmtId="0" fontId="64" fillId="0" borderId="0" xfId="28" applyFont="1" applyBorder="1" applyAlignment="1">
      <alignment vertical="center"/>
    </xf>
    <xf numFmtId="0" fontId="64" fillId="0" borderId="0" xfId="0" applyFont="1" applyBorder="1" applyAlignment="1">
      <alignment vertical="center"/>
    </xf>
    <xf numFmtId="0" fontId="64" fillId="0" borderId="0" xfId="28" applyFont="1" applyBorder="1" applyAlignment="1">
      <alignment vertical="center"/>
    </xf>
    <xf numFmtId="0" fontId="64" fillId="0" borderId="0" xfId="0" applyFont="1" applyBorder="1" applyAlignment="1">
      <alignment vertical="center"/>
    </xf>
    <xf numFmtId="0" fontId="64" fillId="0" borderId="0" xfId="0" applyFont="1" applyBorder="1" applyAlignment="1">
      <alignment vertical="center"/>
    </xf>
    <xf numFmtId="0" fontId="0" fillId="0" borderId="0" xfId="0" applyFont="1" applyFill="1" applyBorder="1" applyAlignment="1">
      <alignment vertical="center"/>
    </xf>
    <xf numFmtId="0" fontId="19" fillId="0" borderId="0" xfId="0" applyFont="1" applyAlignment="1">
      <alignment vertical="center"/>
    </xf>
    <xf numFmtId="0" fontId="0" fillId="0" borderId="0" xfId="0" applyFont="1" applyAlignment="1">
      <alignment vertical="center"/>
    </xf>
    <xf numFmtId="0" fontId="62" fillId="0" borderId="0" xfId="0" applyFont="1" applyAlignment="1">
      <alignment vertical="center"/>
    </xf>
    <xf numFmtId="0" fontId="62" fillId="0" borderId="0" xfId="0" applyFont="1" applyAlignment="1">
      <alignment horizontal="right" vertical="center"/>
    </xf>
    <xf numFmtId="0" fontId="62" fillId="0" borderId="0" xfId="0" applyFont="1" applyFill="1" applyAlignment="1">
      <alignment horizontal="center" vertical="center"/>
    </xf>
    <xf numFmtId="0" fontId="62" fillId="0" borderId="0" xfId="0" applyFont="1" applyAlignment="1">
      <alignment vertical="center"/>
    </xf>
    <xf numFmtId="0" fontId="0" fillId="0" borderId="0" xfId="0" applyFont="1" applyBorder="1" applyAlignment="1">
      <alignment vertical="center"/>
    </xf>
    <xf numFmtId="0" fontId="62" fillId="20" borderId="0" xfId="0" applyFont="1" applyFill="1" applyAlignment="1">
      <alignment horizontal="center" vertical="center"/>
    </xf>
    <xf numFmtId="0" fontId="62" fillId="20" borderId="1" xfId="0" applyFont="1" applyFill="1" applyBorder="1" applyAlignment="1">
      <alignment horizontal="center" vertical="center"/>
    </xf>
    <xf numFmtId="0" fontId="62" fillId="0" borderId="0" xfId="0" applyFont="1" applyAlignment="1">
      <alignment vertical="center"/>
    </xf>
    <xf numFmtId="0" fontId="68" fillId="0" borderId="15" xfId="0" applyFont="1" applyBorder="1" applyAlignment="1">
      <alignment vertical="center"/>
    </xf>
    <xf numFmtId="0" fontId="49" fillId="0" borderId="0" xfId="28" applyFont="1" applyAlignment="1">
      <alignment vertical="center"/>
    </xf>
    <xf numFmtId="0" fontId="62" fillId="0" borderId="0" xfId="0" applyFont="1" applyAlignment="1">
      <alignment vertical="center"/>
    </xf>
    <xf numFmtId="0" fontId="0" fillId="0" borderId="0" xfId="0" applyFont="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62" fillId="0" borderId="0" xfId="0" applyFont="1" applyAlignment="1">
      <alignment horizontal="center" vertical="center"/>
    </xf>
    <xf numFmtId="0" fontId="25" fillId="0" borderId="0" xfId="0" applyFont="1" applyAlignment="1">
      <alignment vertical="center"/>
    </xf>
    <xf numFmtId="0" fontId="25" fillId="0" borderId="0" xfId="0" applyFont="1" applyAlignment="1">
      <alignment horizontal="justify" vertical="center"/>
    </xf>
    <xf numFmtId="0" fontId="69" fillId="0" borderId="0" xfId="0" applyFont="1" applyAlignment="1">
      <alignment vertical="center"/>
    </xf>
    <xf numFmtId="0" fontId="21" fillId="34" borderId="43" xfId="0" applyFont="1" applyFill="1" applyBorder="1" applyAlignment="1">
      <alignment vertical="center"/>
    </xf>
    <xf numFmtId="0" fontId="20" fillId="0" borderId="0" xfId="0" applyFont="1" applyBorder="1" applyAlignment="1">
      <alignment vertical="center" wrapText="1"/>
    </xf>
    <xf numFmtId="0" fontId="21" fillId="34" borderId="43" xfId="0" applyFont="1" applyFill="1" applyBorder="1" applyAlignment="1">
      <alignment horizontal="center" vertical="center"/>
    </xf>
    <xf numFmtId="0" fontId="20" fillId="0" borderId="1" xfId="0" applyFont="1" applyBorder="1" applyAlignment="1">
      <alignment vertical="center" wrapText="1"/>
    </xf>
    <xf numFmtId="0" fontId="0" fillId="0" borderId="1" xfId="0" applyFont="1" applyBorder="1" applyAlignment="1">
      <alignment vertical="center"/>
    </xf>
    <xf numFmtId="0" fontId="20" fillId="0" borderId="1" xfId="0" applyFont="1" applyBorder="1" applyAlignment="1">
      <alignment horizontal="center" vertical="center" wrapText="1"/>
    </xf>
    <xf numFmtId="0" fontId="0" fillId="0" borderId="1" xfId="0" applyFont="1" applyBorder="1" applyAlignment="1">
      <alignment horizontal="center" vertical="center" shrinkToFit="1"/>
    </xf>
    <xf numFmtId="0" fontId="0" fillId="0" borderId="0" xfId="0" applyFont="1" applyBorder="1" applyAlignment="1">
      <alignment horizontal="center" vertical="center" shrinkToFit="1"/>
    </xf>
    <xf numFmtId="0" fontId="23" fillId="0" borderId="0" xfId="0" applyFont="1" applyBorder="1" applyAlignment="1">
      <alignment horizontal="justify" vertical="center" wrapText="1"/>
    </xf>
    <xf numFmtId="0" fontId="0" fillId="0" borderId="0" xfId="0" applyFont="1" applyBorder="1" applyAlignment="1">
      <alignment horizontal="center" vertical="center"/>
    </xf>
    <xf numFmtId="0" fontId="25" fillId="0" borderId="42" xfId="0" applyFont="1" applyBorder="1" applyAlignment="1">
      <alignment vertical="center"/>
    </xf>
    <xf numFmtId="0" fontId="62" fillId="0" borderId="0" xfId="0" applyFont="1" applyFill="1" applyBorder="1" applyAlignment="1" applyProtection="1">
      <alignment vertical="top" wrapText="1"/>
      <protection locked="0"/>
    </xf>
    <xf numFmtId="0" fontId="62" fillId="0" borderId="0" xfId="0" applyFont="1" applyBorder="1" applyAlignment="1">
      <alignment vertical="top" wrapText="1"/>
    </xf>
    <xf numFmtId="0" fontId="70" fillId="0" borderId="0" xfId="0" applyFont="1" applyAlignment="1">
      <alignment vertical="center"/>
    </xf>
    <xf numFmtId="0" fontId="0" fillId="0" borderId="0" xfId="0" applyFont="1" applyBorder="1" applyAlignment="1">
      <alignment horizontal="center" vertical="center"/>
    </xf>
    <xf numFmtId="0" fontId="70" fillId="0" borderId="0" xfId="0" applyFont="1" applyAlignment="1">
      <alignment horizontal="distributed" vertical="center"/>
    </xf>
    <xf numFmtId="0" fontId="62" fillId="0" borderId="0" xfId="0" applyFont="1" applyAlignment="1">
      <alignment vertical="center"/>
    </xf>
    <xf numFmtId="0" fontId="0" fillId="0" borderId="0" xfId="0" applyFont="1" applyAlignment="1">
      <alignment vertical="center"/>
    </xf>
    <xf numFmtId="0" fontId="0" fillId="0" borderId="0" xfId="0" applyFont="1" applyBorder="1" applyAlignment="1">
      <alignment vertical="center"/>
    </xf>
    <xf numFmtId="0" fontId="32" fillId="0" borderId="0" xfId="0" applyFont="1" applyAlignment="1">
      <alignment vertical="center"/>
    </xf>
    <xf numFmtId="0" fontId="31" fillId="0" borderId="0" xfId="0" applyFont="1" applyAlignment="1">
      <alignment vertical="center"/>
    </xf>
    <xf numFmtId="0" fontId="53" fillId="0" borderId="0" xfId="0" applyFont="1" applyAlignment="1">
      <alignment vertical="center"/>
    </xf>
    <xf numFmtId="0" fontId="53" fillId="0" borderId="0" xfId="0" applyFont="1" applyAlignment="1">
      <alignment vertical="center"/>
    </xf>
    <xf numFmtId="0" fontId="1" fillId="0" borderId="0" xfId="42" applyFont="1" applyAlignment="1">
      <alignment vertical="top"/>
    </xf>
    <xf numFmtId="0" fontId="36" fillId="0" borderId="0" xfId="43" applyFont="1">
      <alignment vertical="center"/>
    </xf>
    <xf numFmtId="0" fontId="36" fillId="0" borderId="0" xfId="43" applyFont="1" applyAlignment="1">
      <alignment vertical="center" wrapText="1"/>
    </xf>
    <xf numFmtId="0" fontId="36" fillId="0" borderId="0" xfId="44" applyFont="1">
      <alignment vertical="center"/>
    </xf>
    <xf numFmtId="0" fontId="38" fillId="0" borderId="0" xfId="43" applyFont="1" applyAlignment="1">
      <alignment horizontal="left" vertical="center" readingOrder="1"/>
    </xf>
    <xf numFmtId="0" fontId="0" fillId="0" borderId="0" xfId="0" applyFont="1" applyAlignment="1">
      <alignment vertical="center"/>
    </xf>
    <xf numFmtId="0" fontId="39" fillId="0" borderId="0" xfId="43" applyFont="1" applyAlignment="1">
      <alignment vertical="center" wrapText="1"/>
    </xf>
    <xf numFmtId="0" fontId="38" fillId="0" borderId="0" xfId="44" applyFont="1" applyAlignment="1">
      <alignment horizontal="left" vertical="center" readingOrder="1"/>
    </xf>
    <xf numFmtId="0" fontId="39" fillId="0" borderId="0" xfId="43" applyFont="1" applyAlignment="1">
      <alignment vertical="center"/>
    </xf>
    <xf numFmtId="0" fontId="34" fillId="0" borderId="0" xfId="42" applyFont="1" applyBorder="1" applyAlignment="1">
      <alignment vertical="center"/>
    </xf>
    <xf numFmtId="0" fontId="1" fillId="0" borderId="0" xfId="42" applyFont="1" applyBorder="1" applyAlignment="1">
      <alignment vertical="top"/>
    </xf>
    <xf numFmtId="0" fontId="0" fillId="0" borderId="0" xfId="0" applyFont="1" applyBorder="1" applyAlignment="1">
      <alignment vertical="center"/>
    </xf>
    <xf numFmtId="0" fontId="36" fillId="0" borderId="0" xfId="44" applyFont="1" applyFill="1">
      <alignment vertical="center"/>
    </xf>
    <xf numFmtId="0" fontId="1" fillId="0" borderId="0" xfId="42" applyFont="1" applyFill="1" applyAlignment="1">
      <alignment vertical="top"/>
    </xf>
    <xf numFmtId="0" fontId="36" fillId="0" borderId="0" xfId="44" applyFont="1" applyFill="1" applyBorder="1" applyAlignment="1">
      <alignment horizontal="center" vertical="center" textRotation="255" wrapText="1"/>
    </xf>
    <xf numFmtId="0" fontId="36" fillId="0" borderId="0" xfId="44" applyFont="1" applyFill="1" applyBorder="1">
      <alignment vertical="center"/>
    </xf>
    <xf numFmtId="0" fontId="0" fillId="0" borderId="0" xfId="0" applyFont="1" applyFill="1" applyAlignment="1">
      <alignment vertical="center"/>
    </xf>
    <xf numFmtId="0" fontId="36" fillId="0" borderId="44" xfId="44" applyFont="1" applyFill="1" applyBorder="1">
      <alignment vertical="center"/>
    </xf>
    <xf numFmtId="0" fontId="36" fillId="0" borderId="45" xfId="44" applyFont="1" applyFill="1" applyBorder="1">
      <alignment vertical="center"/>
    </xf>
    <xf numFmtId="0" fontId="1" fillId="0" borderId="45" xfId="42" applyFont="1" applyFill="1" applyBorder="1" applyAlignment="1">
      <alignment vertical="center"/>
    </xf>
    <xf numFmtId="0" fontId="1" fillId="0" borderId="45" xfId="42" applyFont="1" applyFill="1" applyBorder="1" applyAlignment="1">
      <alignment vertical="top"/>
    </xf>
    <xf numFmtId="0" fontId="36" fillId="0" borderId="45" xfId="44" applyFont="1" applyFill="1" applyBorder="1" applyAlignment="1">
      <alignment vertical="center"/>
    </xf>
    <xf numFmtId="0" fontId="36" fillId="0" borderId="45" xfId="44" applyFont="1" applyFill="1" applyBorder="1" applyAlignment="1">
      <alignment horizontal="left" vertical="center"/>
    </xf>
    <xf numFmtId="0" fontId="1" fillId="0" borderId="46" xfId="42" applyFont="1" applyFill="1" applyBorder="1" applyAlignment="1">
      <alignment vertical="top"/>
    </xf>
    <xf numFmtId="0" fontId="1" fillId="0" borderId="0" xfId="42" applyFont="1" applyFill="1" applyBorder="1" applyAlignment="1">
      <alignment vertical="top"/>
    </xf>
    <xf numFmtId="0" fontId="36" fillId="0" borderId="38" xfId="44" applyFont="1" applyFill="1" applyBorder="1">
      <alignment vertical="center"/>
    </xf>
    <xf numFmtId="0" fontId="36" fillId="0" borderId="47" xfId="44" applyFont="1" applyFill="1" applyBorder="1">
      <alignment vertical="center"/>
    </xf>
    <xf numFmtId="0" fontId="1" fillId="0" borderId="40" xfId="42" applyFont="1" applyFill="1" applyBorder="1" applyAlignment="1">
      <alignment vertical="top"/>
    </xf>
    <xf numFmtId="0" fontId="36" fillId="0" borderId="41" xfId="44" applyFont="1" applyFill="1" applyBorder="1" applyAlignment="1">
      <alignment vertical="center"/>
    </xf>
    <xf numFmtId="0" fontId="36" fillId="0" borderId="42" xfId="44" applyFont="1" applyFill="1" applyBorder="1" applyAlignment="1">
      <alignment vertical="center"/>
    </xf>
    <xf numFmtId="0" fontId="36" fillId="0" borderId="5" xfId="44" applyFont="1" applyFill="1" applyBorder="1" applyAlignment="1">
      <alignment vertical="center"/>
    </xf>
    <xf numFmtId="0" fontId="36" fillId="0" borderId="40" xfId="44" applyFont="1" applyFill="1" applyBorder="1" applyAlignment="1">
      <alignment horizontal="center" vertical="center"/>
    </xf>
    <xf numFmtId="0" fontId="36" fillId="0" borderId="0" xfId="44" applyFont="1" applyFill="1" applyAlignment="1">
      <alignment horizontal="center" vertical="center"/>
    </xf>
    <xf numFmtId="0" fontId="36" fillId="0" borderId="7" xfId="44" applyFont="1" applyFill="1" applyBorder="1" applyAlignment="1">
      <alignment horizontal="center" vertical="center"/>
    </xf>
    <xf numFmtId="0" fontId="36" fillId="0" borderId="38" xfId="44" applyFont="1" applyFill="1" applyBorder="1" applyAlignment="1">
      <alignment horizontal="center" vertical="center"/>
    </xf>
    <xf numFmtId="0" fontId="36" fillId="0" borderId="39" xfId="44" applyFont="1" applyFill="1" applyBorder="1">
      <alignment vertical="center"/>
    </xf>
    <xf numFmtId="0" fontId="1" fillId="0" borderId="41" xfId="42" applyFont="1" applyFill="1" applyBorder="1" applyAlignment="1">
      <alignment vertical="top"/>
    </xf>
    <xf numFmtId="0" fontId="36" fillId="0" borderId="40" xfId="44" applyFont="1" applyFill="1" applyBorder="1" applyAlignment="1">
      <alignment vertical="center"/>
    </xf>
    <xf numFmtId="0" fontId="36" fillId="0" borderId="0" xfId="44" applyFont="1" applyFill="1" applyAlignment="1">
      <alignment vertical="center"/>
    </xf>
    <xf numFmtId="0" fontId="1" fillId="0" borderId="0" xfId="42" applyFont="1" applyFill="1" applyAlignment="1">
      <alignment vertical="center"/>
    </xf>
    <xf numFmtId="0" fontId="36" fillId="0" borderId="7" xfId="44" applyFont="1" applyFill="1" applyBorder="1">
      <alignment vertical="center"/>
    </xf>
    <xf numFmtId="0" fontId="36" fillId="0" borderId="0" xfId="44" applyFont="1" applyFill="1" applyAlignment="1">
      <alignment horizontal="left" vertical="center"/>
    </xf>
    <xf numFmtId="0" fontId="36" fillId="0" borderId="40" xfId="44" applyFont="1" applyFill="1" applyBorder="1">
      <alignment vertical="center"/>
    </xf>
    <xf numFmtId="0" fontId="36" fillId="0" borderId="41" xfId="44" applyFont="1" applyFill="1" applyBorder="1">
      <alignment vertical="center"/>
    </xf>
    <xf numFmtId="0" fontId="36" fillId="0" borderId="42" xfId="44" applyFont="1" applyFill="1" applyBorder="1">
      <alignment vertical="center"/>
    </xf>
    <xf numFmtId="0" fontId="36" fillId="0" borderId="5" xfId="44" applyFont="1" applyFill="1" applyBorder="1">
      <alignment vertical="center"/>
    </xf>
    <xf numFmtId="0" fontId="38" fillId="0" borderId="0" xfId="44" applyFont="1" applyFill="1" applyAlignment="1">
      <alignment horizontal="left" vertical="center" readingOrder="1"/>
    </xf>
    <xf numFmtId="0" fontId="36" fillId="0" borderId="48" xfId="44" applyFont="1" applyFill="1" applyBorder="1" applyAlignment="1">
      <alignment vertical="center"/>
    </xf>
    <xf numFmtId="0" fontId="36" fillId="0" borderId="49" xfId="44" applyFont="1" applyFill="1" applyBorder="1" applyAlignment="1">
      <alignment vertical="center"/>
    </xf>
    <xf numFmtId="0" fontId="36" fillId="0" borderId="50" xfId="44" applyFont="1" applyFill="1" applyBorder="1" applyAlignment="1">
      <alignment vertical="center"/>
    </xf>
    <xf numFmtId="0" fontId="36" fillId="0" borderId="3" xfId="44" applyFont="1" applyFill="1" applyBorder="1" applyAlignment="1">
      <alignment vertical="center"/>
    </xf>
    <xf numFmtId="0" fontId="36" fillId="0" borderId="4" xfId="44" applyFont="1" applyFill="1" applyBorder="1" applyAlignment="1">
      <alignment vertical="center"/>
    </xf>
    <xf numFmtId="0" fontId="36" fillId="0" borderId="2" xfId="44" applyFont="1" applyFill="1" applyBorder="1" applyAlignment="1">
      <alignment vertical="center"/>
    </xf>
    <xf numFmtId="0" fontId="36" fillId="0" borderId="51" xfId="44" applyFont="1" applyFill="1" applyBorder="1" applyAlignment="1">
      <alignment vertical="center"/>
    </xf>
    <xf numFmtId="0" fontId="0" fillId="0" borderId="3" xfId="0" applyFont="1" applyFill="1" applyBorder="1" applyAlignment="1">
      <alignment vertical="center"/>
    </xf>
    <xf numFmtId="0" fontId="0" fillId="0" borderId="52" xfId="0" applyFont="1" applyFill="1" applyBorder="1" applyAlignment="1">
      <alignment vertical="center"/>
    </xf>
    <xf numFmtId="0" fontId="71" fillId="0" borderId="0" xfId="0" applyFont="1" applyAlignment="1">
      <alignment vertical="center"/>
    </xf>
    <xf numFmtId="0" fontId="68" fillId="0" borderId="0" xfId="0" applyFont="1" applyBorder="1" applyAlignment="1">
      <alignment vertical="center"/>
    </xf>
    <xf numFmtId="0" fontId="0" fillId="0" borderId="0" xfId="0" applyFont="1" applyAlignment="1">
      <alignment vertical="center"/>
    </xf>
    <xf numFmtId="0" fontId="62" fillId="0" borderId="0" xfId="0" applyFont="1" applyBorder="1" applyAlignment="1">
      <alignment vertical="center"/>
    </xf>
    <xf numFmtId="0" fontId="0" fillId="0" borderId="0" xfId="0" applyFont="1" applyAlignment="1">
      <alignment vertical="center"/>
    </xf>
    <xf numFmtId="0" fontId="62" fillId="0" borderId="0" xfId="0" applyFont="1" applyAlignment="1">
      <alignment vertical="center"/>
    </xf>
    <xf numFmtId="0" fontId="39" fillId="0" borderId="0" xfId="43" applyFont="1">
      <alignment vertical="center"/>
    </xf>
    <xf numFmtId="0" fontId="62" fillId="0" borderId="0" xfId="0" applyFont="1" applyAlignment="1">
      <alignment vertical="center"/>
    </xf>
    <xf numFmtId="0" fontId="62" fillId="0" borderId="15" xfId="0" applyFont="1" applyBorder="1" applyAlignment="1">
      <alignment vertical="center"/>
    </xf>
    <xf numFmtId="0" fontId="62" fillId="0" borderId="0" xfId="0" applyFont="1" applyBorder="1" applyAlignment="1">
      <alignment vertical="center"/>
    </xf>
    <xf numFmtId="0" fontId="62" fillId="0" borderId="21" xfId="0" applyFont="1" applyBorder="1" applyAlignment="1">
      <alignment vertical="center"/>
    </xf>
    <xf numFmtId="0" fontId="0" fillId="0" borderId="0" xfId="0" applyFont="1" applyBorder="1" applyAlignment="1">
      <alignment vertical="center"/>
    </xf>
    <xf numFmtId="0" fontId="0" fillId="0" borderId="21" xfId="0" applyFont="1" applyBorder="1" applyAlignment="1">
      <alignment vertical="center"/>
    </xf>
    <xf numFmtId="0" fontId="0" fillId="0" borderId="22" xfId="0" applyFont="1" applyBorder="1" applyAlignment="1">
      <alignment vertical="center"/>
    </xf>
    <xf numFmtId="0" fontId="0" fillId="0" borderId="23" xfId="0" applyFont="1" applyBorder="1" applyAlignment="1">
      <alignment vertical="center"/>
    </xf>
    <xf numFmtId="0" fontId="0" fillId="0" borderId="24" xfId="0" applyFont="1" applyBorder="1" applyAlignment="1">
      <alignment vertical="center"/>
    </xf>
    <xf numFmtId="0" fontId="64" fillId="0" borderId="0" xfId="28" applyFont="1" applyBorder="1" applyAlignment="1">
      <alignment vertical="center"/>
    </xf>
    <xf numFmtId="0" fontId="64" fillId="0" borderId="0" xfId="0" applyFont="1" applyBorder="1" applyAlignment="1">
      <alignment vertical="center"/>
    </xf>
    <xf numFmtId="0" fontId="62" fillId="0" borderId="29" xfId="0" applyFont="1" applyBorder="1" applyAlignment="1">
      <alignment vertical="center"/>
    </xf>
    <xf numFmtId="0" fontId="62" fillId="0" borderId="30" xfId="0" applyFont="1" applyBorder="1" applyAlignment="1">
      <alignment vertical="center"/>
    </xf>
    <xf numFmtId="0" fontId="62" fillId="0" borderId="7" xfId="0" applyFont="1" applyFill="1" applyBorder="1" applyAlignment="1">
      <alignment horizontal="center" vertical="center"/>
    </xf>
    <xf numFmtId="0" fontId="62" fillId="0" borderId="0" xfId="0" applyFont="1" applyFill="1" applyBorder="1" applyAlignment="1">
      <alignment horizontal="center" vertical="center" shrinkToFit="1"/>
    </xf>
    <xf numFmtId="0" fontId="62" fillId="0" borderId="7" xfId="0" applyFont="1" applyFill="1" applyBorder="1" applyAlignment="1">
      <alignment horizontal="center" vertical="center" shrinkToFit="1"/>
    </xf>
    <xf numFmtId="0" fontId="62" fillId="0" borderId="31" xfId="0" applyFont="1" applyBorder="1" applyAlignment="1">
      <alignment vertical="center"/>
    </xf>
    <xf numFmtId="0" fontId="62" fillId="0" borderId="0" xfId="0" applyFont="1" applyFill="1" applyAlignment="1" applyProtection="1">
      <alignment vertical="center"/>
    </xf>
    <xf numFmtId="0" fontId="62" fillId="0" borderId="0" xfId="0"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Alignment="1" applyProtection="1">
      <alignment vertical="center"/>
    </xf>
    <xf numFmtId="0" fontId="62" fillId="0" borderId="0" xfId="0" applyFont="1" applyFill="1" applyBorder="1" applyAlignment="1" applyProtection="1">
      <alignment horizontal="center" vertical="center"/>
    </xf>
    <xf numFmtId="0" fontId="0" fillId="0" borderId="0" xfId="0" applyFont="1" applyAlignment="1" applyProtection="1">
      <alignment vertical="center"/>
    </xf>
    <xf numFmtId="0" fontId="62" fillId="0" borderId="15" xfId="0" applyFont="1" applyBorder="1" applyAlignment="1">
      <alignment vertical="center"/>
    </xf>
    <xf numFmtId="0" fontId="62" fillId="0" borderId="21" xfId="0" applyFont="1" applyBorder="1" applyAlignment="1">
      <alignment vertical="center"/>
    </xf>
    <xf numFmtId="0" fontId="62" fillId="0" borderId="24" xfId="0" applyFont="1" applyBorder="1" applyAlignment="1">
      <alignment vertical="center"/>
    </xf>
    <xf numFmtId="0" fontId="62" fillId="0" borderId="0" xfId="0" applyFont="1" applyBorder="1" applyAlignment="1">
      <alignment vertical="center"/>
    </xf>
    <xf numFmtId="0" fontId="62" fillId="0" borderId="23" xfId="0" applyFont="1" applyBorder="1" applyAlignment="1">
      <alignment vertical="center"/>
    </xf>
    <xf numFmtId="0" fontId="62" fillId="0" borderId="29" xfId="0" applyFont="1" applyBorder="1" applyAlignment="1">
      <alignment vertical="center"/>
    </xf>
    <xf numFmtId="0" fontId="62" fillId="0" borderId="30" xfId="0" applyFont="1" applyBorder="1" applyAlignment="1">
      <alignment vertical="center"/>
    </xf>
    <xf numFmtId="0" fontId="68" fillId="0" borderId="21" xfId="0" applyFont="1" applyBorder="1" applyAlignment="1">
      <alignment vertical="center"/>
    </xf>
    <xf numFmtId="0" fontId="0" fillId="0" borderId="0" xfId="0" applyFont="1" applyAlignment="1">
      <alignment vertical="center"/>
    </xf>
    <xf numFmtId="0" fontId="62" fillId="0" borderId="0" xfId="0" applyFont="1" applyAlignment="1">
      <alignment vertical="center"/>
    </xf>
    <xf numFmtId="0" fontId="0" fillId="0" borderId="0" xfId="0" applyFont="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0" fillId="0" borderId="38" xfId="0" applyFont="1" applyBorder="1" applyAlignment="1">
      <alignment vertical="center"/>
    </xf>
    <xf numFmtId="0" fontId="68" fillId="0" borderId="0" xfId="0" applyFont="1" applyFill="1" applyBorder="1" applyAlignment="1">
      <alignment vertical="center"/>
    </xf>
    <xf numFmtId="0" fontId="68" fillId="0" borderId="0" xfId="0" applyFont="1" applyFill="1" applyBorder="1" applyAlignment="1">
      <alignment horizontal="center" vertical="center"/>
    </xf>
    <xf numFmtId="0" fontId="0" fillId="0" borderId="0" xfId="0" applyFont="1" applyFill="1" applyBorder="1" applyAlignment="1">
      <alignment vertical="top" wrapText="1"/>
    </xf>
    <xf numFmtId="0" fontId="0" fillId="0" borderId="0" xfId="0" applyFont="1" applyAlignment="1">
      <alignment vertical="center"/>
    </xf>
    <xf numFmtId="0" fontId="0" fillId="0" borderId="0" xfId="0" applyFont="1" applyAlignment="1">
      <alignment vertical="center"/>
    </xf>
    <xf numFmtId="0" fontId="44" fillId="0" borderId="0" xfId="0" applyFont="1" applyAlignment="1">
      <alignment vertical="center"/>
    </xf>
    <xf numFmtId="0" fontId="64" fillId="0" borderId="0" xfId="43" applyFont="1" applyAlignment="1">
      <alignment vertical="center"/>
    </xf>
    <xf numFmtId="0" fontId="64" fillId="0" borderId="0" xfId="43" applyFont="1" applyAlignment="1">
      <alignment vertical="center" wrapText="1"/>
    </xf>
    <xf numFmtId="0" fontId="44" fillId="0" borderId="0" xfId="42" applyFont="1" applyFill="1" applyBorder="1" applyAlignment="1">
      <alignment vertical="top"/>
    </xf>
    <xf numFmtId="0" fontId="44" fillId="0" borderId="0" xfId="42" applyFont="1" applyFill="1" applyAlignment="1">
      <alignment vertical="top"/>
    </xf>
    <xf numFmtId="0" fontId="64" fillId="0" borderId="0" xfId="44" applyFont="1" applyFill="1">
      <alignment vertical="center"/>
    </xf>
    <xf numFmtId="0" fontId="44" fillId="0" borderId="0" xfId="42" applyFont="1" applyAlignment="1">
      <alignment vertical="top"/>
    </xf>
    <xf numFmtId="0" fontId="44" fillId="0" borderId="0" xfId="42" applyFont="1" applyBorder="1" applyAlignment="1">
      <alignment vertical="top"/>
    </xf>
    <xf numFmtId="0" fontId="72" fillId="0" borderId="0" xfId="0" applyFont="1" applyAlignment="1">
      <alignment horizontal="justify" vertical="center"/>
    </xf>
    <xf numFmtId="0" fontId="72" fillId="0" borderId="0" xfId="0" applyFont="1" applyAlignment="1">
      <alignment horizontal="right" vertical="center"/>
    </xf>
    <xf numFmtId="0" fontId="76" fillId="0" borderId="0" xfId="0" applyFont="1" applyAlignment="1">
      <alignment vertical="center"/>
    </xf>
    <xf numFmtId="0" fontId="74" fillId="0" borderId="0" xfId="0" applyFont="1" applyAlignment="1">
      <alignment vertical="center"/>
    </xf>
    <xf numFmtId="0" fontId="0" fillId="0" borderId="0" xfId="0" applyFont="1" applyAlignment="1">
      <alignment vertical="center"/>
    </xf>
    <xf numFmtId="0" fontId="62" fillId="0" borderId="0" xfId="0" applyFont="1" applyAlignment="1">
      <alignment vertical="center"/>
    </xf>
    <xf numFmtId="0" fontId="0" fillId="0" borderId="0" xfId="0" applyFont="1" applyBorder="1" applyAlignment="1">
      <alignment vertical="center"/>
    </xf>
    <xf numFmtId="0" fontId="49" fillId="0" borderId="0" xfId="28" applyAlignment="1">
      <alignment vertical="center"/>
    </xf>
    <xf numFmtId="0" fontId="78" fillId="0" borderId="8" xfId="0" applyFont="1" applyBorder="1" applyAlignment="1">
      <alignment horizontal="justify" vertical="center" wrapText="1"/>
    </xf>
    <xf numFmtId="0" fontId="78" fillId="0" borderId="5" xfId="0" applyFont="1" applyBorder="1" applyAlignment="1">
      <alignment horizontal="justify" vertical="center" wrapText="1"/>
    </xf>
    <xf numFmtId="0" fontId="78" fillId="0" borderId="5" xfId="0" applyFont="1" applyBorder="1" applyAlignment="1">
      <alignment horizontal="center" vertical="center" wrapText="1"/>
    </xf>
    <xf numFmtId="0" fontId="79" fillId="0" borderId="5" xfId="0" applyFont="1" applyBorder="1" applyAlignment="1">
      <alignment vertical="center" wrapText="1"/>
    </xf>
    <xf numFmtId="0" fontId="79" fillId="0" borderId="6" xfId="0" applyFont="1" applyBorder="1" applyAlignment="1">
      <alignment vertical="center" wrapText="1"/>
    </xf>
    <xf numFmtId="0" fontId="78" fillId="0" borderId="20" xfId="0" applyFont="1" applyBorder="1" applyAlignment="1">
      <alignment horizontal="justify" vertical="center" wrapText="1"/>
    </xf>
    <xf numFmtId="0" fontId="78" fillId="0" borderId="6" xfId="0" applyFont="1" applyBorder="1" applyAlignment="1">
      <alignment horizontal="center" vertical="center" wrapText="1"/>
    </xf>
    <xf numFmtId="0" fontId="78" fillId="0" borderId="9" xfId="0" applyFont="1" applyBorder="1" applyAlignment="1">
      <alignment horizontal="justify" vertical="center" wrapText="1"/>
    </xf>
    <xf numFmtId="0" fontId="78" fillId="0" borderId="10" xfId="0" applyFont="1" applyBorder="1" applyAlignment="1">
      <alignment horizontal="justify" vertical="center" wrapText="1"/>
    </xf>
    <xf numFmtId="0" fontId="79" fillId="0" borderId="10" xfId="0" applyFont="1" applyBorder="1" applyAlignment="1">
      <alignment vertical="center" wrapText="1"/>
    </xf>
    <xf numFmtId="0" fontId="78" fillId="0" borderId="10" xfId="0" applyFont="1" applyBorder="1" applyAlignment="1">
      <alignment horizontal="center" vertical="center" wrapText="1"/>
    </xf>
    <xf numFmtId="0" fontId="79" fillId="0" borderId="11" xfId="0" applyFont="1" applyBorder="1" applyAlignment="1">
      <alignment vertical="center" wrapText="1"/>
    </xf>
    <xf numFmtId="0" fontId="49" fillId="0" borderId="0" xfId="28" applyBorder="1" applyAlignment="1">
      <alignment vertical="center"/>
    </xf>
    <xf numFmtId="0" fontId="72" fillId="35" borderId="90" xfId="0" applyFont="1" applyFill="1" applyBorder="1" applyAlignment="1">
      <alignment horizontal="justify" vertical="center"/>
    </xf>
    <xf numFmtId="0" fontId="72" fillId="35" borderId="90" xfId="0" applyFont="1" applyFill="1" applyBorder="1" applyAlignment="1">
      <alignment horizontal="justify" vertical="center" wrapText="1"/>
    </xf>
    <xf numFmtId="0" fontId="72" fillId="0" borderId="90" xfId="0" applyFont="1" applyBorder="1" applyAlignment="1">
      <alignment horizontal="justify" vertical="center"/>
    </xf>
    <xf numFmtId="0" fontId="72" fillId="0" borderId="90" xfId="0" applyFont="1" applyBorder="1" applyAlignment="1">
      <alignment horizontal="justify" vertical="center" wrapText="1"/>
    </xf>
    <xf numFmtId="0" fontId="15" fillId="0" borderId="90" xfId="0" applyFont="1" applyBorder="1" applyAlignment="1">
      <alignment horizontal="center" vertical="center" wrapText="1"/>
    </xf>
    <xf numFmtId="0" fontId="12" fillId="0" borderId="90" xfId="0" applyFont="1" applyBorder="1" applyAlignment="1">
      <alignment horizontal="justify" vertical="center" wrapText="1"/>
    </xf>
    <xf numFmtId="0" fontId="15" fillId="0" borderId="90" xfId="0" applyFont="1" applyBorder="1" applyAlignment="1">
      <alignment horizontal="justify" vertical="center" wrapText="1"/>
    </xf>
    <xf numFmtId="0" fontId="0" fillId="0" borderId="91" xfId="0" applyFont="1" applyBorder="1" applyAlignment="1">
      <alignment vertical="center"/>
    </xf>
    <xf numFmtId="0" fontId="25" fillId="0" borderId="38" xfId="0" applyFont="1" applyBorder="1" applyAlignment="1">
      <alignment vertical="center"/>
    </xf>
    <xf numFmtId="0" fontId="25" fillId="0" borderId="41" xfId="0" applyFont="1" applyBorder="1" applyAlignment="1">
      <alignment vertical="center"/>
    </xf>
    <xf numFmtId="0" fontId="80" fillId="0" borderId="0" xfId="42" applyFont="1" applyAlignment="1">
      <alignment vertical="center"/>
    </xf>
    <xf numFmtId="0" fontId="0" fillId="0" borderId="0" xfId="0" applyFont="1" applyAlignment="1">
      <alignment vertical="center"/>
    </xf>
    <xf numFmtId="0" fontId="64" fillId="0" borderId="0" xfId="43" applyFont="1" applyAlignment="1">
      <alignment vertical="center" wrapText="1"/>
    </xf>
    <xf numFmtId="0" fontId="36" fillId="0" borderId="47" xfId="44" applyFont="1" applyFill="1" applyBorder="1" applyAlignment="1">
      <alignment horizontal="center" vertical="center"/>
    </xf>
    <xf numFmtId="0" fontId="36" fillId="0" borderId="38" xfId="44" applyFont="1" applyFill="1" applyBorder="1" applyAlignment="1">
      <alignment horizontal="center" vertical="center"/>
    </xf>
    <xf numFmtId="0" fontId="36" fillId="0" borderId="39" xfId="44" applyFont="1" applyFill="1" applyBorder="1" applyAlignment="1">
      <alignment horizontal="center" vertical="center"/>
    </xf>
    <xf numFmtId="0" fontId="36" fillId="0" borderId="41" xfId="44" applyFont="1" applyFill="1" applyBorder="1" applyAlignment="1">
      <alignment horizontal="center" vertical="center"/>
    </xf>
    <xf numFmtId="0" fontId="36" fillId="0" borderId="42" xfId="44" applyFont="1" applyFill="1" applyBorder="1" applyAlignment="1">
      <alignment horizontal="center" vertical="center"/>
    </xf>
    <xf numFmtId="0" fontId="36" fillId="0" borderId="5" xfId="44" applyFont="1" applyFill="1" applyBorder="1" applyAlignment="1">
      <alignment horizontal="center" vertical="center"/>
    </xf>
    <xf numFmtId="0" fontId="36" fillId="0" borderId="54" xfId="44" applyFont="1" applyFill="1" applyBorder="1" applyAlignment="1">
      <alignment horizontal="center" vertical="center"/>
    </xf>
    <xf numFmtId="0" fontId="36" fillId="0" borderId="55" xfId="44" applyFont="1" applyFill="1" applyBorder="1" applyAlignment="1">
      <alignment horizontal="center" vertical="center"/>
    </xf>
    <xf numFmtId="0" fontId="36" fillId="0" borderId="56" xfId="44" applyFont="1" applyFill="1" applyBorder="1" applyAlignment="1">
      <alignment horizontal="center" vertical="center"/>
    </xf>
    <xf numFmtId="0" fontId="36" fillId="0" borderId="57" xfId="44" applyFont="1" applyFill="1" applyBorder="1" applyAlignment="1">
      <alignment horizontal="center" vertical="center"/>
    </xf>
    <xf numFmtId="0" fontId="19" fillId="0" borderId="44" xfId="42" applyFont="1" applyBorder="1" applyAlignment="1">
      <alignment horizontal="center" vertical="center"/>
    </xf>
    <xf numFmtId="0" fontId="19" fillId="0" borderId="45" xfId="42" applyFont="1" applyBorder="1" applyAlignment="1">
      <alignment horizontal="center" vertical="center"/>
    </xf>
    <xf numFmtId="0" fontId="19" fillId="0" borderId="46" xfId="42" applyFont="1" applyBorder="1" applyAlignment="1">
      <alignment horizontal="center" vertical="center"/>
    </xf>
    <xf numFmtId="0" fontId="36" fillId="0" borderId="47" xfId="44" applyFont="1" applyFill="1" applyBorder="1" applyAlignment="1">
      <alignment horizontal="center" vertical="center" textRotation="255" wrapText="1"/>
    </xf>
    <xf numFmtId="0" fontId="36" fillId="0" borderId="38" xfId="44" applyFont="1" applyFill="1" applyBorder="1" applyAlignment="1">
      <alignment horizontal="center" vertical="center" textRotation="255" wrapText="1"/>
    </xf>
    <xf numFmtId="0" fontId="36" fillId="0" borderId="39" xfId="44" applyFont="1" applyFill="1" applyBorder="1" applyAlignment="1">
      <alignment horizontal="center" vertical="center" textRotation="255" wrapText="1"/>
    </xf>
    <xf numFmtId="0" fontId="36" fillId="0" borderId="40" xfId="44" applyFont="1" applyFill="1" applyBorder="1" applyAlignment="1">
      <alignment horizontal="center" vertical="center" textRotation="255" wrapText="1"/>
    </xf>
    <xf numFmtId="0" fontId="36" fillId="0" borderId="0" xfId="44" applyFont="1" applyFill="1" applyBorder="1" applyAlignment="1">
      <alignment horizontal="center" vertical="center" textRotation="255" wrapText="1"/>
    </xf>
    <xf numFmtId="0" fontId="36" fillId="0" borderId="7" xfId="44" applyFont="1" applyFill="1" applyBorder="1" applyAlignment="1">
      <alignment horizontal="center" vertical="center" textRotation="255" wrapText="1"/>
    </xf>
    <xf numFmtId="0" fontId="36" fillId="0" borderId="41" xfId="44" applyFont="1" applyFill="1" applyBorder="1" applyAlignment="1">
      <alignment horizontal="center" vertical="center" textRotation="255" wrapText="1"/>
    </xf>
    <xf numFmtId="0" fontId="36" fillId="0" borderId="42" xfId="44" applyFont="1" applyFill="1" applyBorder="1" applyAlignment="1">
      <alignment horizontal="center" vertical="center" textRotation="255" wrapText="1"/>
    </xf>
    <xf numFmtId="0" fontId="36" fillId="0" borderId="5" xfId="44" applyFont="1" applyFill="1" applyBorder="1" applyAlignment="1">
      <alignment horizontal="center" vertical="center" textRotation="255" wrapText="1"/>
    </xf>
    <xf numFmtId="0" fontId="19" fillId="0" borderId="44" xfId="42" applyFont="1" applyFill="1" applyBorder="1" applyAlignment="1">
      <alignment horizontal="center" vertical="center"/>
    </xf>
    <xf numFmtId="0" fontId="19" fillId="0" borderId="45" xfId="42" applyFont="1" applyFill="1" applyBorder="1" applyAlignment="1">
      <alignment horizontal="center" vertical="center"/>
    </xf>
    <xf numFmtId="0" fontId="19" fillId="0" borderId="46" xfId="42" applyFont="1" applyFill="1" applyBorder="1" applyAlignment="1">
      <alignment horizontal="center" vertical="center"/>
    </xf>
    <xf numFmtId="0" fontId="0" fillId="0" borderId="1" xfId="0" applyFont="1" applyBorder="1" applyAlignment="1">
      <alignment horizontal="center" vertical="center"/>
    </xf>
    <xf numFmtId="0" fontId="20" fillId="0" borderId="1" xfId="0" applyFont="1" applyBorder="1" applyAlignment="1">
      <alignment horizontal="center" vertical="center" wrapText="1"/>
    </xf>
    <xf numFmtId="0" fontId="64" fillId="0" borderId="0" xfId="43" applyFont="1" applyAlignment="1">
      <alignment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33" xfId="0" applyFont="1" applyBorder="1" applyAlignment="1">
      <alignment horizontal="left" vertical="top" wrapText="1"/>
    </xf>
    <xf numFmtId="0" fontId="0" fillId="0" borderId="31" xfId="0" applyFont="1" applyBorder="1" applyAlignment="1">
      <alignment horizontal="left" vertical="top" wrapText="1"/>
    </xf>
    <xf numFmtId="0" fontId="0" fillId="0" borderId="32" xfId="0" applyFont="1" applyBorder="1" applyAlignment="1">
      <alignment horizontal="left" vertical="top" wrapText="1"/>
    </xf>
    <xf numFmtId="0" fontId="0" fillId="0" borderId="15" xfId="0" applyFont="1" applyBorder="1" applyAlignment="1">
      <alignment horizontal="left" vertical="top" wrapText="1"/>
    </xf>
    <xf numFmtId="0" fontId="0" fillId="0" borderId="0" xfId="0" applyFont="1" applyBorder="1" applyAlignment="1">
      <alignment horizontal="left" vertical="top" wrapText="1"/>
    </xf>
    <xf numFmtId="0" fontId="0" fillId="0" borderId="21" xfId="0" applyFont="1" applyBorder="1" applyAlignment="1">
      <alignment horizontal="left" vertical="top" wrapText="1"/>
    </xf>
    <xf numFmtId="0" fontId="0" fillId="0" borderId="22" xfId="0" applyFont="1" applyBorder="1" applyAlignment="1">
      <alignment horizontal="left" vertical="top" wrapText="1"/>
    </xf>
    <xf numFmtId="0" fontId="0" fillId="0" borderId="23" xfId="0" applyFont="1" applyBorder="1" applyAlignment="1">
      <alignment horizontal="left" vertical="top" wrapText="1"/>
    </xf>
    <xf numFmtId="0" fontId="0" fillId="0" borderId="24" xfId="0" applyFont="1" applyBorder="1" applyAlignment="1">
      <alignment horizontal="left" vertical="top" wrapText="1"/>
    </xf>
    <xf numFmtId="0" fontId="0" fillId="0" borderId="58" xfId="0" applyFont="1" applyBorder="1" applyAlignment="1">
      <alignment horizontal="center" vertical="center"/>
    </xf>
    <xf numFmtId="0" fontId="0" fillId="0" borderId="22" xfId="0" applyFont="1" applyBorder="1" applyAlignment="1">
      <alignment horizontal="center" vertical="center"/>
    </xf>
    <xf numFmtId="0" fontId="28"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62" fillId="0" borderId="1" xfId="0" applyFont="1" applyBorder="1" applyAlignment="1">
      <alignment horizontal="center" vertical="center"/>
    </xf>
    <xf numFmtId="0" fontId="0" fillId="0" borderId="33"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0" fillId="0" borderId="15" xfId="0" applyFont="1" applyBorder="1" applyAlignment="1">
      <alignment horizontal="center" vertical="center"/>
    </xf>
    <xf numFmtId="0" fontId="0" fillId="0" borderId="0" xfId="0" applyFont="1" applyBorder="1" applyAlignment="1">
      <alignment horizontal="center" vertical="center"/>
    </xf>
    <xf numFmtId="0" fontId="0" fillId="0" borderId="21" xfId="0" applyFont="1" applyBorder="1" applyAlignment="1">
      <alignment horizontal="center" vertical="center"/>
    </xf>
    <xf numFmtId="0" fontId="0" fillId="0" borderId="23" xfId="0" applyFont="1" applyBorder="1" applyAlignment="1">
      <alignment horizontal="center" vertical="center"/>
    </xf>
    <xf numFmtId="0" fontId="0" fillId="0" borderId="24" xfId="0" applyFont="1" applyBorder="1" applyAlignment="1">
      <alignment horizontal="center" vertical="center"/>
    </xf>
    <xf numFmtId="0" fontId="22" fillId="34"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1" fillId="34" borderId="1" xfId="0" applyFont="1" applyFill="1" applyBorder="1" applyAlignment="1">
      <alignment horizontal="center" vertical="center" wrapText="1"/>
    </xf>
    <xf numFmtId="0" fontId="70" fillId="0" borderId="0" xfId="0" applyFont="1" applyAlignment="1">
      <alignment horizontal="distributed" vertical="center"/>
    </xf>
    <xf numFmtId="0" fontId="21" fillId="34" borderId="43" xfId="0" applyFont="1" applyFill="1" applyBorder="1" applyAlignment="1">
      <alignment horizontal="center" vertical="center"/>
    </xf>
    <xf numFmtId="0" fontId="21" fillId="34" borderId="1" xfId="0" applyFont="1" applyFill="1" applyBorder="1" applyAlignment="1">
      <alignment horizontal="center" vertical="center"/>
    </xf>
    <xf numFmtId="0" fontId="66" fillId="0" borderId="0" xfId="0" applyFont="1" applyAlignment="1">
      <alignment horizontal="center" vertical="top" wrapText="1"/>
    </xf>
    <xf numFmtId="0" fontId="62" fillId="0" borderId="59" xfId="0" applyFont="1" applyBorder="1" applyAlignment="1">
      <alignment horizontal="center" vertical="center"/>
    </xf>
    <xf numFmtId="0" fontId="62" fillId="0" borderId="60" xfId="0" applyFont="1" applyBorder="1" applyAlignment="1">
      <alignment horizontal="center" vertical="center"/>
    </xf>
    <xf numFmtId="0" fontId="62" fillId="0" borderId="60" xfId="0" applyFont="1" applyFill="1" applyBorder="1" applyAlignment="1">
      <alignment horizontal="center" vertical="center"/>
    </xf>
    <xf numFmtId="0" fontId="62" fillId="0" borderId="61" xfId="0" applyFont="1" applyFill="1" applyBorder="1" applyAlignment="1">
      <alignment horizontal="center" vertical="center"/>
    </xf>
    <xf numFmtId="0" fontId="62" fillId="33" borderId="0" xfId="0" applyFont="1" applyFill="1" applyBorder="1" applyAlignment="1">
      <alignment vertical="center" wrapText="1"/>
    </xf>
    <xf numFmtId="0" fontId="62" fillId="33" borderId="0" xfId="0" applyFont="1" applyFill="1" applyAlignment="1">
      <alignment vertical="center"/>
    </xf>
    <xf numFmtId="0" fontId="0" fillId="33" borderId="0" xfId="0" applyFont="1" applyFill="1" applyAlignment="1">
      <alignment vertical="center"/>
    </xf>
    <xf numFmtId="0" fontId="62" fillId="33" borderId="2" xfId="0" applyFont="1" applyFill="1" applyBorder="1" applyAlignment="1">
      <alignment vertical="center"/>
    </xf>
    <xf numFmtId="0" fontId="0" fillId="0" borderId="3" xfId="0" applyFont="1" applyBorder="1" applyAlignment="1">
      <alignment vertical="center"/>
    </xf>
    <xf numFmtId="0" fontId="62" fillId="33" borderId="3" xfId="0" applyFont="1" applyFill="1" applyBorder="1" applyAlignment="1">
      <alignment vertical="center"/>
    </xf>
    <xf numFmtId="0" fontId="62" fillId="33" borderId="2" xfId="0" applyFont="1" applyFill="1" applyBorder="1" applyAlignment="1">
      <alignment vertical="center" wrapText="1"/>
    </xf>
    <xf numFmtId="0" fontId="0" fillId="0" borderId="3" xfId="0" applyFont="1" applyBorder="1" applyAlignment="1">
      <alignment vertical="center" wrapText="1"/>
    </xf>
    <xf numFmtId="0" fontId="0" fillId="0" borderId="4" xfId="0" applyFont="1" applyBorder="1" applyAlignment="1">
      <alignment vertical="center" wrapText="1"/>
    </xf>
    <xf numFmtId="0" fontId="62" fillId="0" borderId="0" xfId="0" applyFont="1" applyAlignment="1">
      <alignment vertical="center"/>
    </xf>
    <xf numFmtId="0" fontId="0" fillId="0" borderId="0" xfId="0" applyFont="1" applyAlignment="1">
      <alignment vertical="center"/>
    </xf>
    <xf numFmtId="179" fontId="66" fillId="33" borderId="0" xfId="0" applyNumberFormat="1" applyFont="1" applyFill="1" applyAlignment="1">
      <alignment horizontal="left" vertical="center"/>
    </xf>
    <xf numFmtId="179" fontId="0" fillId="33" borderId="0" xfId="0" applyNumberFormat="1" applyFont="1" applyFill="1" applyAlignment="1">
      <alignment horizontal="left" vertical="center"/>
    </xf>
    <xf numFmtId="179" fontId="0" fillId="0" borderId="0" xfId="0" applyNumberFormat="1" applyFont="1" applyAlignment="1">
      <alignment vertical="center"/>
    </xf>
    <xf numFmtId="0" fontId="62" fillId="33" borderId="3" xfId="0" applyFont="1" applyFill="1" applyBorder="1" applyAlignment="1">
      <alignment horizontal="center" vertical="center"/>
    </xf>
    <xf numFmtId="0" fontId="0" fillId="0" borderId="38" xfId="0" applyFont="1" applyBorder="1" applyAlignment="1">
      <alignment horizontal="center" vertical="center"/>
    </xf>
    <xf numFmtId="0" fontId="0" fillId="0" borderId="54" xfId="0" applyFont="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62" fillId="0" borderId="33" xfId="0" applyFont="1" applyBorder="1" applyAlignment="1">
      <alignment vertical="center"/>
    </xf>
    <xf numFmtId="0" fontId="62" fillId="0" borderId="31" xfId="0" applyFont="1" applyBorder="1" applyAlignment="1">
      <alignment vertical="center"/>
    </xf>
    <xf numFmtId="0" fontId="62" fillId="0" borderId="32" xfId="0" applyFont="1" applyBorder="1" applyAlignment="1">
      <alignment vertical="center"/>
    </xf>
    <xf numFmtId="0" fontId="62" fillId="0" borderId="15" xfId="0" applyFont="1" applyBorder="1" applyAlignment="1">
      <alignment vertical="center"/>
    </xf>
    <xf numFmtId="0" fontId="62" fillId="0" borderId="0" xfId="0" applyFont="1" applyBorder="1" applyAlignment="1">
      <alignment vertical="center"/>
    </xf>
    <xf numFmtId="0" fontId="62" fillId="0" borderId="21" xfId="0" applyFont="1" applyBorder="1" applyAlignment="1">
      <alignment vertical="center"/>
    </xf>
    <xf numFmtId="0" fontId="62" fillId="0" borderId="22" xfId="0" applyFont="1" applyBorder="1" applyAlignment="1">
      <alignment vertical="center"/>
    </xf>
    <xf numFmtId="0" fontId="62" fillId="0" borderId="23" xfId="0" applyFont="1" applyBorder="1" applyAlignment="1">
      <alignment vertical="center"/>
    </xf>
    <xf numFmtId="0" fontId="62" fillId="0" borderId="24" xfId="0" applyFont="1" applyBorder="1" applyAlignment="1">
      <alignment vertical="center"/>
    </xf>
    <xf numFmtId="0" fontId="62" fillId="0" borderId="33" xfId="0" applyFont="1" applyBorder="1" applyAlignment="1">
      <alignment horizontal="center" vertical="center" wrapText="1"/>
    </xf>
    <xf numFmtId="0" fontId="62" fillId="0" borderId="31" xfId="0" applyFont="1" applyBorder="1" applyAlignment="1">
      <alignment horizontal="center" vertical="center" wrapText="1"/>
    </xf>
    <xf numFmtId="0" fontId="62" fillId="0" borderId="32"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23"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33" xfId="0" applyFont="1" applyBorder="1" applyAlignment="1">
      <alignment vertical="center" shrinkToFit="1"/>
    </xf>
    <xf numFmtId="0" fontId="62" fillId="0" borderId="31" xfId="0" applyFont="1" applyBorder="1" applyAlignment="1">
      <alignment vertical="center" shrinkToFit="1"/>
    </xf>
    <xf numFmtId="0" fontId="62" fillId="0" borderId="32" xfId="0" applyFont="1" applyBorder="1" applyAlignment="1">
      <alignment vertical="center" shrinkToFit="1"/>
    </xf>
    <xf numFmtId="0" fontId="62" fillId="0" borderId="33" xfId="0" applyFont="1" applyBorder="1" applyAlignment="1">
      <alignment vertical="center" wrapText="1"/>
    </xf>
    <xf numFmtId="0" fontId="0" fillId="0" borderId="31" xfId="0" applyFont="1" applyBorder="1" applyAlignment="1">
      <alignment vertical="center"/>
    </xf>
    <xf numFmtId="0" fontId="0" fillId="0" borderId="32" xfId="0" applyFont="1" applyBorder="1" applyAlignment="1">
      <alignment vertical="center"/>
    </xf>
    <xf numFmtId="0" fontId="0" fillId="0" borderId="15" xfId="0" applyFont="1" applyBorder="1" applyAlignment="1">
      <alignment vertical="center"/>
    </xf>
    <xf numFmtId="0" fontId="0" fillId="0" borderId="0" xfId="0" applyFont="1" applyBorder="1" applyAlignment="1">
      <alignment vertical="center"/>
    </xf>
    <xf numFmtId="0" fontId="0" fillId="0" borderId="21" xfId="0" applyFont="1" applyBorder="1" applyAlignment="1">
      <alignment vertical="center"/>
    </xf>
    <xf numFmtId="0" fontId="0" fillId="0" borderId="22" xfId="0" applyFont="1" applyBorder="1" applyAlignment="1">
      <alignment vertical="center"/>
    </xf>
    <xf numFmtId="0" fontId="0" fillId="0" borderId="23" xfId="0" applyFont="1" applyBorder="1" applyAlignment="1">
      <alignment vertical="center"/>
    </xf>
    <xf numFmtId="0" fontId="0" fillId="0" borderId="24" xfId="0" applyFont="1" applyBorder="1" applyAlignment="1">
      <alignment vertical="center"/>
    </xf>
    <xf numFmtId="0" fontId="62" fillId="0" borderId="15" xfId="0" applyFont="1" applyBorder="1" applyAlignment="1">
      <alignment vertical="center" shrinkToFit="1"/>
    </xf>
    <xf numFmtId="0" fontId="62" fillId="0" borderId="0" xfId="0" applyFont="1" applyBorder="1" applyAlignment="1">
      <alignment vertical="center" shrinkToFit="1"/>
    </xf>
    <xf numFmtId="0" fontId="62" fillId="0" borderId="21" xfId="0" applyFont="1" applyBorder="1" applyAlignment="1">
      <alignment vertical="center" shrinkToFit="1"/>
    </xf>
    <xf numFmtId="0" fontId="62" fillId="0" borderId="22" xfId="0" applyFont="1" applyBorder="1" applyAlignment="1">
      <alignment horizontal="center" vertical="center" shrinkToFit="1"/>
    </xf>
    <xf numFmtId="0" fontId="62" fillId="0" borderId="23" xfId="0" applyFont="1" applyBorder="1" applyAlignment="1">
      <alignment horizontal="center" vertical="center" shrinkToFit="1"/>
    </xf>
    <xf numFmtId="0" fontId="62" fillId="0" borderId="24" xfId="0" applyFont="1" applyBorder="1" applyAlignment="1">
      <alignment horizontal="center" vertical="center" shrinkToFit="1"/>
    </xf>
    <xf numFmtId="0" fontId="62" fillId="0" borderId="0" xfId="0" applyFont="1" applyAlignment="1">
      <alignment horizontal="center" vertical="center"/>
    </xf>
    <xf numFmtId="0" fontId="0" fillId="0" borderId="0" xfId="0" applyFont="1" applyAlignment="1">
      <alignment horizontal="center" vertical="center"/>
    </xf>
    <xf numFmtId="0" fontId="62" fillId="0" borderId="0" xfId="0" applyFont="1" applyAlignment="1">
      <alignment horizontal="center" vertical="center" shrinkToFit="1"/>
    </xf>
    <xf numFmtId="0" fontId="0" fillId="0" borderId="0" xfId="0" applyFont="1" applyAlignment="1">
      <alignment horizontal="center" vertical="center" shrinkToFit="1"/>
    </xf>
    <xf numFmtId="0" fontId="0" fillId="0" borderId="0" xfId="0" applyFont="1" applyAlignment="1">
      <alignment vertical="center" shrinkToFit="1"/>
    </xf>
    <xf numFmtId="0" fontId="64" fillId="0" borderId="0" xfId="28" applyFont="1" applyBorder="1" applyAlignment="1">
      <alignment vertical="center"/>
    </xf>
    <xf numFmtId="0" fontId="64" fillId="0" borderId="0" xfId="0" applyFont="1" applyBorder="1" applyAlignment="1">
      <alignment vertical="center"/>
    </xf>
    <xf numFmtId="0" fontId="63" fillId="0" borderId="33" xfId="28" applyFont="1" applyBorder="1" applyAlignment="1">
      <alignment vertical="center"/>
    </xf>
    <xf numFmtId="0" fontId="63" fillId="0" borderId="31" xfId="0" applyFont="1" applyBorder="1" applyAlignment="1">
      <alignment vertical="center"/>
    </xf>
    <xf numFmtId="0" fontId="63" fillId="0" borderId="32" xfId="0" applyFont="1" applyBorder="1" applyAlignment="1">
      <alignment vertical="center"/>
    </xf>
    <xf numFmtId="0" fontId="65" fillId="0" borderId="22" xfId="28" applyFont="1" applyBorder="1" applyAlignment="1">
      <alignment vertical="center"/>
    </xf>
    <xf numFmtId="0" fontId="62" fillId="0" borderId="0" xfId="0" applyFont="1" applyAlignment="1">
      <alignment horizontal="right" vertical="center"/>
    </xf>
    <xf numFmtId="0" fontId="0" fillId="0" borderId="0" xfId="0" applyFont="1" applyAlignment="1">
      <alignment horizontal="right" vertical="center"/>
    </xf>
    <xf numFmtId="0" fontId="62" fillId="0" borderId="29" xfId="0" applyFont="1" applyBorder="1" applyAlignment="1">
      <alignment vertical="center"/>
    </xf>
    <xf numFmtId="0" fontId="0" fillId="0" borderId="29" xfId="0" applyFont="1" applyBorder="1" applyAlignment="1">
      <alignment vertical="center"/>
    </xf>
    <xf numFmtId="178" fontId="62" fillId="33" borderId="29" xfId="0" applyNumberFormat="1" applyFont="1" applyFill="1" applyBorder="1" applyAlignment="1">
      <alignment vertical="center"/>
    </xf>
    <xf numFmtId="178" fontId="0" fillId="33" borderId="29" xfId="0" applyNumberFormat="1" applyFont="1" applyFill="1" applyBorder="1" applyAlignment="1">
      <alignment vertical="center"/>
    </xf>
    <xf numFmtId="0" fontId="62" fillId="0" borderId="28" xfId="0" applyFont="1" applyBorder="1" applyAlignment="1">
      <alignment horizontal="right" vertical="center"/>
    </xf>
    <xf numFmtId="0" fontId="62" fillId="33" borderId="29" xfId="0" applyFont="1" applyFill="1" applyBorder="1" applyAlignment="1">
      <alignment horizontal="center" vertical="center"/>
    </xf>
    <xf numFmtId="0" fontId="0" fillId="33" borderId="29" xfId="0" applyFont="1" applyFill="1" applyBorder="1" applyAlignment="1">
      <alignment vertical="center"/>
    </xf>
    <xf numFmtId="0" fontId="0" fillId="33" borderId="23" xfId="0" applyFont="1" applyFill="1" applyBorder="1" applyAlignment="1">
      <alignment vertical="center"/>
    </xf>
    <xf numFmtId="0" fontId="0" fillId="0" borderId="30" xfId="0" applyFont="1" applyBorder="1" applyAlignment="1">
      <alignment vertical="center"/>
    </xf>
    <xf numFmtId="178" fontId="62" fillId="33" borderId="23" xfId="0" applyNumberFormat="1" applyFont="1" applyFill="1" applyBorder="1" applyAlignment="1">
      <alignment vertical="center"/>
    </xf>
    <xf numFmtId="178" fontId="0" fillId="33" borderId="23" xfId="0" applyNumberFormat="1" applyFont="1" applyFill="1" applyBorder="1" applyAlignment="1">
      <alignment vertical="center"/>
    </xf>
    <xf numFmtId="0" fontId="62" fillId="0" borderId="0" xfId="0" applyFont="1" applyBorder="1" applyAlignment="1">
      <alignment horizontal="right" vertical="center" shrinkToFit="1"/>
    </xf>
    <xf numFmtId="0" fontId="0" fillId="0" borderId="0" xfId="0" applyFont="1" applyAlignment="1">
      <alignment horizontal="right" vertical="center" shrinkToFit="1"/>
    </xf>
    <xf numFmtId="0" fontId="62" fillId="0" borderId="0" xfId="0" applyFont="1" applyBorder="1" applyAlignment="1">
      <alignment horizontal="right" vertical="center"/>
    </xf>
    <xf numFmtId="0" fontId="62" fillId="33" borderId="29" xfId="0" applyFont="1" applyFill="1" applyBorder="1" applyAlignment="1">
      <alignment vertical="center"/>
    </xf>
    <xf numFmtId="0" fontId="62" fillId="0" borderId="29" xfId="0" applyFont="1" applyBorder="1" applyAlignment="1">
      <alignment horizontal="right" vertical="center"/>
    </xf>
    <xf numFmtId="0" fontId="62" fillId="0" borderId="22" xfId="0" applyFont="1" applyBorder="1" applyAlignment="1">
      <alignment horizontal="right" vertical="center"/>
    </xf>
    <xf numFmtId="0" fontId="62" fillId="0" borderId="23" xfId="0" applyFont="1" applyBorder="1" applyAlignment="1">
      <alignment horizontal="right" vertical="center"/>
    </xf>
    <xf numFmtId="0" fontId="62" fillId="33" borderId="23" xfId="0" applyFont="1" applyFill="1" applyBorder="1" applyAlignment="1">
      <alignment horizontal="center" vertical="center"/>
    </xf>
    <xf numFmtId="0" fontId="62" fillId="0" borderId="30" xfId="0" applyFont="1" applyBorder="1" applyAlignment="1">
      <alignment vertical="center"/>
    </xf>
    <xf numFmtId="0" fontId="62" fillId="33" borderId="15" xfId="0" applyFont="1" applyFill="1" applyBorder="1" applyAlignment="1">
      <alignment vertical="top" wrapText="1"/>
    </xf>
    <xf numFmtId="0" fontId="62" fillId="33" borderId="0" xfId="0" applyFont="1" applyFill="1" applyAlignment="1">
      <alignment vertical="top" wrapText="1"/>
    </xf>
    <xf numFmtId="0" fontId="62" fillId="33" borderId="21" xfId="0" applyFont="1" applyFill="1" applyBorder="1" applyAlignment="1">
      <alignment vertical="top" wrapText="1"/>
    </xf>
    <xf numFmtId="0" fontId="62" fillId="33" borderId="22" xfId="0" applyFont="1" applyFill="1" applyBorder="1" applyAlignment="1">
      <alignment vertical="top" wrapText="1"/>
    </xf>
    <xf numFmtId="0" fontId="62" fillId="33" borderId="23" xfId="0" applyFont="1" applyFill="1" applyBorder="1" applyAlignment="1">
      <alignment vertical="top" wrapText="1"/>
    </xf>
    <xf numFmtId="0" fontId="62" fillId="33" borderId="24" xfId="0" applyFont="1" applyFill="1" applyBorder="1" applyAlignment="1">
      <alignment vertical="top" wrapText="1"/>
    </xf>
    <xf numFmtId="0" fontId="62" fillId="33" borderId="33" xfId="0" applyFont="1" applyFill="1" applyBorder="1" applyAlignment="1">
      <alignment vertical="center"/>
    </xf>
    <xf numFmtId="0" fontId="0" fillId="33" borderId="31" xfId="0" applyFont="1" applyFill="1" applyBorder="1" applyAlignment="1">
      <alignment vertical="center"/>
    </xf>
    <xf numFmtId="0" fontId="0" fillId="33" borderId="32" xfId="0" applyFont="1" applyFill="1" applyBorder="1" applyAlignment="1">
      <alignment vertical="center"/>
    </xf>
    <xf numFmtId="0" fontId="62" fillId="33" borderId="15" xfId="0" applyFont="1" applyFill="1" applyBorder="1" applyAlignment="1">
      <alignment vertical="center"/>
    </xf>
    <xf numFmtId="0" fontId="0" fillId="33" borderId="21" xfId="0" applyFont="1" applyFill="1" applyBorder="1" applyAlignment="1">
      <alignment vertical="center"/>
    </xf>
    <xf numFmtId="0" fontId="62" fillId="33" borderId="22" xfId="0" applyFont="1" applyFill="1" applyBorder="1" applyAlignment="1">
      <alignment vertical="center"/>
    </xf>
    <xf numFmtId="0" fontId="0" fillId="33" borderId="24" xfId="0" applyFont="1" applyFill="1" applyBorder="1" applyAlignment="1">
      <alignment vertical="center"/>
    </xf>
    <xf numFmtId="0" fontId="43" fillId="0" borderId="0" xfId="0" applyFont="1" applyFill="1" applyBorder="1" applyAlignment="1">
      <alignment horizontal="center" vertical="center" wrapText="1"/>
    </xf>
    <xf numFmtId="0" fontId="43" fillId="0" borderId="0" xfId="0" applyFont="1" applyFill="1" applyBorder="1" applyAlignment="1">
      <alignment vertical="center" wrapText="1"/>
    </xf>
    <xf numFmtId="0" fontId="0" fillId="0" borderId="0" xfId="0" applyFont="1" applyFill="1" applyBorder="1" applyAlignment="1">
      <alignment horizontal="left" vertical="center" wrapText="1"/>
    </xf>
    <xf numFmtId="0" fontId="62" fillId="33" borderId="0" xfId="0" applyFont="1" applyFill="1" applyAlignment="1">
      <alignment horizontal="center" vertical="center"/>
    </xf>
    <xf numFmtId="0" fontId="0" fillId="33" borderId="0" xfId="0" applyFont="1" applyFill="1" applyAlignment="1">
      <alignment horizontal="center" vertical="center"/>
    </xf>
    <xf numFmtId="0" fontId="62" fillId="0" borderId="0" xfId="0" applyFont="1" applyFill="1" applyAlignment="1">
      <alignment horizontal="center" vertical="center"/>
    </xf>
    <xf numFmtId="0" fontId="62" fillId="0" borderId="31" xfId="0" applyFont="1" applyBorder="1" applyAlignment="1">
      <alignment vertical="center" wrapText="1"/>
    </xf>
    <xf numFmtId="0" fontId="62" fillId="0" borderId="32" xfId="0" applyFont="1" applyBorder="1" applyAlignment="1">
      <alignment vertical="center" wrapText="1"/>
    </xf>
    <xf numFmtId="0" fontId="62" fillId="0" borderId="15" xfId="0" applyFont="1" applyBorder="1" applyAlignment="1">
      <alignment vertical="center" wrapText="1"/>
    </xf>
    <xf numFmtId="0" fontId="62" fillId="0" borderId="0" xfId="0" applyFont="1" applyBorder="1" applyAlignment="1">
      <alignment vertical="center" wrapText="1"/>
    </xf>
    <xf numFmtId="0" fontId="62" fillId="0" borderId="21" xfId="0" applyFont="1" applyBorder="1" applyAlignment="1">
      <alignment vertical="center" wrapText="1"/>
    </xf>
    <xf numFmtId="0" fontId="62" fillId="0" borderId="22" xfId="0" applyFont="1" applyBorder="1" applyAlignment="1">
      <alignment vertical="center" wrapText="1"/>
    </xf>
    <xf numFmtId="0" fontId="62" fillId="0" borderId="23" xfId="0" applyFont="1" applyBorder="1" applyAlignment="1">
      <alignment vertical="center" wrapText="1"/>
    </xf>
    <xf numFmtId="0" fontId="62" fillId="0" borderId="24" xfId="0" applyFont="1" applyBorder="1" applyAlignment="1">
      <alignment vertical="center" wrapText="1"/>
    </xf>
    <xf numFmtId="0" fontId="62" fillId="0" borderId="0" xfId="0" applyFont="1" applyAlignment="1">
      <alignment vertical="center" wrapText="1"/>
    </xf>
    <xf numFmtId="0" fontId="62" fillId="0" borderId="23" xfId="0" applyFont="1" applyBorder="1" applyAlignment="1">
      <alignment vertical="center" shrinkToFit="1"/>
    </xf>
    <xf numFmtId="0" fontId="0" fillId="0" borderId="23" xfId="0" applyFont="1" applyBorder="1" applyAlignment="1">
      <alignment vertical="center" shrinkToFit="1"/>
    </xf>
    <xf numFmtId="0" fontId="0" fillId="0" borderId="24" xfId="0" applyFont="1" applyBorder="1" applyAlignment="1">
      <alignment vertical="center" shrinkToFit="1"/>
    </xf>
    <xf numFmtId="0" fontId="62" fillId="33" borderId="22" xfId="0" applyFont="1" applyFill="1" applyBorder="1" applyAlignment="1" applyProtection="1">
      <alignment vertical="center"/>
      <protection locked="0"/>
    </xf>
    <xf numFmtId="0" fontId="0" fillId="33" borderId="23" xfId="0" applyFont="1" applyFill="1" applyBorder="1" applyAlignment="1" applyProtection="1">
      <alignment vertical="center"/>
      <protection locked="0"/>
    </xf>
    <xf numFmtId="0" fontId="0" fillId="33" borderId="24" xfId="0" applyFont="1" applyFill="1" applyBorder="1" applyAlignment="1" applyProtection="1">
      <alignment vertical="center"/>
      <protection locked="0"/>
    </xf>
    <xf numFmtId="0" fontId="62" fillId="33" borderId="15" xfId="0" applyFont="1" applyFill="1" applyBorder="1" applyAlignment="1" applyProtection="1">
      <alignment vertical="center"/>
      <protection locked="0"/>
    </xf>
    <xf numFmtId="0" fontId="0" fillId="33" borderId="0" xfId="0" applyFont="1" applyFill="1" applyAlignment="1" applyProtection="1">
      <alignment vertical="center"/>
      <protection locked="0"/>
    </xf>
    <xf numFmtId="0" fontId="0" fillId="33" borderId="21" xfId="0" applyFont="1" applyFill="1" applyBorder="1" applyAlignment="1" applyProtection="1">
      <alignment vertical="center"/>
      <protection locked="0"/>
    </xf>
    <xf numFmtId="0" fontId="62" fillId="33" borderId="33" xfId="0" applyFont="1" applyFill="1" applyBorder="1" applyAlignment="1" applyProtection="1">
      <alignment vertical="center"/>
      <protection locked="0"/>
    </xf>
    <xf numFmtId="0" fontId="0" fillId="33" borderId="31" xfId="0" applyFont="1" applyFill="1" applyBorder="1" applyAlignment="1" applyProtection="1">
      <alignment vertical="center"/>
      <protection locked="0"/>
    </xf>
    <xf numFmtId="0" fontId="0" fillId="33" borderId="32" xfId="0" applyFont="1" applyFill="1" applyBorder="1" applyAlignment="1" applyProtection="1">
      <alignment vertical="center"/>
      <protection locked="0"/>
    </xf>
    <xf numFmtId="0" fontId="62" fillId="33" borderId="3" xfId="0" applyFont="1" applyFill="1" applyBorder="1" applyAlignment="1" applyProtection="1">
      <alignment horizontal="center" vertical="center"/>
      <protection locked="0"/>
    </xf>
    <xf numFmtId="0" fontId="62" fillId="33" borderId="29" xfId="0" applyFont="1" applyFill="1" applyBorder="1" applyAlignment="1" applyProtection="1">
      <alignment horizontal="center" vertical="center"/>
      <protection locked="0"/>
    </xf>
    <xf numFmtId="0" fontId="0" fillId="33" borderId="29" xfId="0" applyFont="1" applyFill="1" applyBorder="1" applyAlignment="1" applyProtection="1">
      <alignment vertical="center"/>
      <protection locked="0"/>
    </xf>
    <xf numFmtId="0" fontId="62" fillId="33" borderId="0" xfId="0" applyFont="1" applyFill="1" applyAlignment="1" applyProtection="1">
      <alignment vertical="center"/>
      <protection locked="0"/>
    </xf>
    <xf numFmtId="0" fontId="0" fillId="0" borderId="0" xfId="0" applyFont="1" applyAlignment="1" applyProtection="1">
      <alignment vertical="center"/>
      <protection locked="0"/>
    </xf>
    <xf numFmtId="178" fontId="62" fillId="33" borderId="29" xfId="0" applyNumberFormat="1" applyFont="1" applyFill="1" applyBorder="1" applyAlignment="1" applyProtection="1">
      <alignment vertical="center"/>
      <protection locked="0"/>
    </xf>
    <xf numFmtId="178" fontId="0" fillId="33" borderId="29" xfId="0" applyNumberFormat="1" applyFont="1" applyFill="1" applyBorder="1" applyAlignment="1" applyProtection="1">
      <alignment vertical="center"/>
      <protection locked="0"/>
    </xf>
    <xf numFmtId="178" fontId="62" fillId="33" borderId="23" xfId="0" applyNumberFormat="1" applyFont="1" applyFill="1" applyBorder="1" applyAlignment="1" applyProtection="1">
      <alignment vertical="center"/>
      <protection locked="0"/>
    </xf>
    <xf numFmtId="178" fontId="0" fillId="33" borderId="23" xfId="0" applyNumberFormat="1" applyFont="1" applyFill="1" applyBorder="1" applyAlignment="1" applyProtection="1">
      <alignment vertical="center"/>
      <protection locked="0"/>
    </xf>
    <xf numFmtId="0" fontId="62" fillId="33" borderId="29" xfId="0" applyFont="1" applyFill="1" applyBorder="1" applyAlignment="1" applyProtection="1">
      <alignment vertical="center"/>
      <protection locked="0"/>
    </xf>
    <xf numFmtId="0" fontId="62" fillId="33" borderId="0" xfId="0" applyFont="1" applyFill="1" applyBorder="1" applyAlignment="1" applyProtection="1">
      <alignment horizontal="center" vertical="center"/>
      <protection locked="0"/>
    </xf>
    <xf numFmtId="0" fontId="0" fillId="33" borderId="0" xfId="0" applyFont="1" applyFill="1" applyBorder="1" applyAlignment="1" applyProtection="1">
      <alignment horizontal="center" vertical="center"/>
      <protection locked="0"/>
    </xf>
    <xf numFmtId="0" fontId="62" fillId="33" borderId="2" xfId="0" applyFont="1" applyFill="1" applyBorder="1" applyAlignment="1" applyProtection="1">
      <alignment vertical="center" wrapText="1"/>
      <protection locked="0"/>
    </xf>
    <xf numFmtId="0" fontId="0" fillId="0" borderId="3" xfId="0" applyFont="1" applyBorder="1" applyAlignment="1" applyProtection="1">
      <alignment vertical="center" wrapText="1"/>
      <protection locked="0"/>
    </xf>
    <xf numFmtId="0" fontId="0" fillId="0" borderId="4" xfId="0" applyFont="1" applyBorder="1" applyAlignment="1" applyProtection="1">
      <alignment vertical="center" wrapText="1"/>
      <protection locked="0"/>
    </xf>
    <xf numFmtId="0" fontId="62" fillId="33" borderId="2" xfId="0" applyFont="1" applyFill="1" applyBorder="1" applyAlignment="1" applyProtection="1">
      <alignment vertical="center"/>
      <protection locked="0"/>
    </xf>
    <xf numFmtId="0" fontId="0" fillId="0" borderId="3" xfId="0" applyFont="1" applyBorder="1" applyAlignment="1" applyProtection="1">
      <alignment vertical="center"/>
      <protection locked="0"/>
    </xf>
    <xf numFmtId="176" fontId="66" fillId="33" borderId="0" xfId="0" applyNumberFormat="1" applyFont="1" applyFill="1" applyAlignment="1" applyProtection="1">
      <alignment horizontal="left" vertical="center"/>
      <protection locked="0"/>
    </xf>
    <xf numFmtId="0" fontId="0" fillId="33" borderId="0" xfId="0" applyFont="1" applyFill="1" applyAlignment="1" applyProtection="1">
      <alignment horizontal="left" vertical="center"/>
      <protection locked="0"/>
    </xf>
    <xf numFmtId="0" fontId="0" fillId="0" borderId="62" xfId="0" applyFont="1" applyBorder="1" applyAlignment="1">
      <alignment horizontal="center" vertical="center"/>
    </xf>
    <xf numFmtId="0" fontId="49" fillId="0" borderId="0" xfId="28" applyFont="1" applyBorder="1" applyAlignment="1">
      <alignment vertical="center"/>
    </xf>
    <xf numFmtId="0" fontId="62" fillId="33" borderId="15" xfId="0" applyFont="1" applyFill="1" applyBorder="1" applyAlignment="1" applyProtection="1">
      <alignment vertical="top" wrapText="1"/>
      <protection locked="0"/>
    </xf>
    <xf numFmtId="0" fontId="62" fillId="33" borderId="0" xfId="0" applyFont="1" applyFill="1" applyAlignment="1" applyProtection="1">
      <alignment vertical="top" wrapText="1"/>
      <protection locked="0"/>
    </xf>
    <xf numFmtId="0" fontId="62" fillId="33" borderId="21" xfId="0" applyFont="1" applyFill="1" applyBorder="1" applyAlignment="1" applyProtection="1">
      <alignment vertical="top" wrapText="1"/>
      <protection locked="0"/>
    </xf>
    <xf numFmtId="0" fontId="62" fillId="33" borderId="22" xfId="0" applyFont="1" applyFill="1" applyBorder="1" applyAlignment="1" applyProtection="1">
      <alignment vertical="top" wrapText="1"/>
      <protection locked="0"/>
    </xf>
    <xf numFmtId="0" fontId="62" fillId="33" borderId="23" xfId="0" applyFont="1" applyFill="1" applyBorder="1" applyAlignment="1" applyProtection="1">
      <alignment vertical="top" wrapText="1"/>
      <protection locked="0"/>
    </xf>
    <xf numFmtId="0" fontId="62" fillId="33" borderId="24" xfId="0" applyFont="1" applyFill="1" applyBorder="1" applyAlignment="1" applyProtection="1">
      <alignment vertical="top" wrapText="1"/>
      <protection locked="0"/>
    </xf>
    <xf numFmtId="0" fontId="62" fillId="33" borderId="23" xfId="0" applyFont="1" applyFill="1" applyBorder="1" applyAlignment="1" applyProtection="1">
      <alignment horizontal="center" vertical="center"/>
      <protection locked="0"/>
    </xf>
    <xf numFmtId="0" fontId="62" fillId="33" borderId="0" xfId="0" applyFont="1" applyFill="1" applyBorder="1" applyAlignment="1" applyProtection="1">
      <alignment vertical="center" wrapText="1"/>
      <protection locked="0"/>
    </xf>
    <xf numFmtId="0" fontId="62" fillId="33" borderId="3" xfId="0" applyFont="1" applyFill="1" applyBorder="1" applyAlignment="1" applyProtection="1">
      <alignment vertical="center"/>
      <protection locked="0"/>
    </xf>
    <xf numFmtId="0" fontId="0" fillId="0" borderId="47" xfId="0" applyFont="1" applyBorder="1" applyAlignment="1">
      <alignment horizontal="center" vertical="center"/>
    </xf>
    <xf numFmtId="0" fontId="62" fillId="0" borderId="15" xfId="0" applyFont="1" applyBorder="1" applyAlignment="1">
      <alignment vertical="top" wrapText="1"/>
    </xf>
    <xf numFmtId="0" fontId="62" fillId="0" borderId="0" xfId="0" applyFont="1" applyAlignment="1">
      <alignment vertical="top" wrapText="1"/>
    </xf>
    <xf numFmtId="0" fontId="62" fillId="0" borderId="21" xfId="0" applyFont="1" applyBorder="1" applyAlignment="1">
      <alignment vertical="top" wrapText="1"/>
    </xf>
    <xf numFmtId="0" fontId="62" fillId="0" borderId="22" xfId="0" applyFont="1" applyBorder="1" applyAlignment="1">
      <alignment vertical="top" wrapText="1"/>
    </xf>
    <xf numFmtId="0" fontId="62" fillId="0" borderId="23" xfId="0" applyFont="1" applyBorder="1" applyAlignment="1">
      <alignment vertical="top" wrapText="1"/>
    </xf>
    <xf numFmtId="0" fontId="62" fillId="0" borderId="24" xfId="0" applyFont="1" applyBorder="1" applyAlignment="1">
      <alignment vertical="top" wrapText="1"/>
    </xf>
    <xf numFmtId="0" fontId="62" fillId="0" borderId="29" xfId="0" applyFont="1" applyBorder="1" applyAlignment="1">
      <alignment horizontal="center" vertical="center"/>
    </xf>
    <xf numFmtId="0" fontId="62" fillId="0" borderId="23" xfId="0" applyFont="1" applyBorder="1" applyAlignment="1">
      <alignment horizontal="center" vertical="center"/>
    </xf>
    <xf numFmtId="176" fontId="62" fillId="0" borderId="23" xfId="0" applyNumberFormat="1" applyFont="1" applyBorder="1" applyAlignment="1">
      <alignment vertical="center"/>
    </xf>
    <xf numFmtId="176" fontId="0" fillId="0" borderId="23" xfId="0" applyNumberFormat="1" applyFont="1" applyBorder="1" applyAlignment="1">
      <alignment vertical="center"/>
    </xf>
    <xf numFmtId="176" fontId="62" fillId="0" borderId="29" xfId="0" applyNumberFormat="1" applyFont="1" applyBorder="1" applyAlignment="1">
      <alignment vertical="center"/>
    </xf>
    <xf numFmtId="176" fontId="0" fillId="0" borderId="29" xfId="0" applyNumberFormat="1" applyFont="1" applyBorder="1" applyAlignment="1">
      <alignment vertical="center"/>
    </xf>
    <xf numFmtId="0" fontId="62" fillId="0" borderId="2" xfId="0" applyFont="1" applyBorder="1" applyAlignment="1">
      <alignment vertical="center"/>
    </xf>
    <xf numFmtId="0" fontId="62" fillId="0" borderId="3" xfId="0" applyFont="1" applyBorder="1" applyAlignment="1">
      <alignment vertical="center"/>
    </xf>
    <xf numFmtId="0" fontId="62" fillId="0" borderId="0" xfId="0" applyFont="1" applyAlignment="1">
      <alignment horizontal="left" vertical="center" shrinkToFit="1"/>
    </xf>
    <xf numFmtId="0" fontId="62" fillId="0" borderId="56" xfId="0" applyFont="1" applyFill="1" applyBorder="1" applyAlignment="1">
      <alignment horizontal="center" vertical="center" shrinkToFit="1"/>
    </xf>
    <xf numFmtId="0" fontId="62" fillId="0" borderId="57" xfId="0" applyFont="1" applyFill="1" applyBorder="1" applyAlignment="1">
      <alignment horizontal="center" vertical="center" shrinkToFit="1"/>
    </xf>
    <xf numFmtId="0" fontId="62" fillId="0" borderId="2" xfId="0" applyFont="1" applyBorder="1" applyAlignment="1">
      <alignment horizontal="left" vertical="center" shrinkToFit="1"/>
    </xf>
    <xf numFmtId="0" fontId="62" fillId="0" borderId="3" xfId="0" applyFont="1" applyBorder="1" applyAlignment="1">
      <alignment horizontal="left" vertical="center" shrinkToFit="1"/>
    </xf>
    <xf numFmtId="0" fontId="62" fillId="0" borderId="4" xfId="0" applyFont="1" applyBorder="1" applyAlignment="1">
      <alignment horizontal="left" vertical="center" shrinkToFit="1"/>
    </xf>
    <xf numFmtId="0" fontId="62" fillId="0" borderId="2" xfId="0" applyFont="1" applyBorder="1" applyAlignment="1">
      <alignment vertical="center" wrapText="1"/>
    </xf>
    <xf numFmtId="0" fontId="62" fillId="0" borderId="0" xfId="0" applyFont="1" applyAlignment="1">
      <alignment vertical="center" shrinkToFit="1"/>
    </xf>
    <xf numFmtId="0" fontId="62" fillId="0" borderId="55" xfId="0" applyFont="1" applyBorder="1" applyAlignment="1">
      <alignment horizontal="center" vertical="center"/>
    </xf>
    <xf numFmtId="0" fontId="62" fillId="0" borderId="56" xfId="0" applyFont="1" applyBorder="1" applyAlignment="1">
      <alignment horizontal="center" vertical="center"/>
    </xf>
    <xf numFmtId="0" fontId="66" fillId="0" borderId="0" xfId="0" applyFont="1" applyAlignment="1">
      <alignment vertical="center"/>
    </xf>
    <xf numFmtId="0" fontId="7" fillId="0" borderId="0" xfId="0" applyFont="1" applyBorder="1" applyAlignment="1">
      <alignment vertical="center"/>
    </xf>
    <xf numFmtId="0" fontId="17" fillId="0" borderId="0" xfId="0" applyFont="1" applyAlignment="1">
      <alignment vertical="center"/>
    </xf>
    <xf numFmtId="0" fontId="7" fillId="0" borderId="72" xfId="0" applyFont="1" applyBorder="1" applyAlignment="1">
      <alignment horizontal="right" vertical="center"/>
    </xf>
    <xf numFmtId="0" fontId="16" fillId="0" borderId="0" xfId="0" applyFont="1" applyAlignment="1">
      <alignment horizontal="center" vertical="center"/>
    </xf>
    <xf numFmtId="0" fontId="78" fillId="0" borderId="63" xfId="0" applyFont="1" applyBorder="1" applyAlignment="1">
      <alignment horizontal="justify" vertical="center" wrapText="1"/>
    </xf>
    <xf numFmtId="0" fontId="78" fillId="0" borderId="67" xfId="0" applyFont="1" applyBorder="1" applyAlignment="1">
      <alignment horizontal="justify" vertical="center" wrapText="1"/>
    </xf>
    <xf numFmtId="0" fontId="78" fillId="0" borderId="64" xfId="0" applyFont="1" applyBorder="1" applyAlignment="1">
      <alignment horizontal="justify" vertical="center" wrapText="1"/>
    </xf>
    <xf numFmtId="0" fontId="79" fillId="0" borderId="63" xfId="0" applyFont="1" applyBorder="1" applyAlignment="1">
      <alignment vertical="center" wrapText="1"/>
    </xf>
    <xf numFmtId="0" fontId="79" fillId="0" borderId="67" xfId="0" applyFont="1" applyBorder="1" applyAlignment="1">
      <alignment vertical="center" wrapText="1"/>
    </xf>
    <xf numFmtId="0" fontId="79" fillId="0" borderId="64" xfId="0" applyFont="1" applyBorder="1" applyAlignment="1">
      <alignment vertical="center" wrapText="1"/>
    </xf>
    <xf numFmtId="0" fontId="78" fillId="0" borderId="63" xfId="0" applyFont="1" applyBorder="1" applyAlignment="1">
      <alignment horizontal="center" vertical="center" wrapText="1"/>
    </xf>
    <xf numFmtId="0" fontId="78" fillId="0" borderId="67" xfId="0" applyFont="1" applyBorder="1" applyAlignment="1">
      <alignment horizontal="center" vertical="center" wrapText="1"/>
    </xf>
    <xf numFmtId="0" fontId="78" fillId="0" borderId="64" xfId="0" applyFont="1" applyBorder="1" applyAlignment="1">
      <alignment horizontal="center" vertical="center" wrapText="1"/>
    </xf>
    <xf numFmtId="0" fontId="78" fillId="35" borderId="70" xfId="0" applyFont="1" applyFill="1" applyBorder="1" applyAlignment="1">
      <alignment horizontal="center" vertical="center" textRotation="255" wrapText="1"/>
    </xf>
    <xf numFmtId="0" fontId="78" fillId="35" borderId="67" xfId="0" applyFont="1" applyFill="1" applyBorder="1" applyAlignment="1">
      <alignment horizontal="center" vertical="center" textRotation="255" wrapText="1"/>
    </xf>
    <xf numFmtId="0" fontId="78" fillId="35" borderId="75" xfId="0" applyFont="1" applyFill="1" applyBorder="1" applyAlignment="1">
      <alignment horizontal="center" vertical="center" textRotation="255" wrapText="1"/>
    </xf>
    <xf numFmtId="0" fontId="78" fillId="35" borderId="71" xfId="0" applyFont="1" applyFill="1" applyBorder="1" applyAlignment="1">
      <alignment horizontal="center" vertical="center" textRotation="255" wrapText="1"/>
    </xf>
    <xf numFmtId="0" fontId="78" fillId="35" borderId="68" xfId="0" applyFont="1" applyFill="1" applyBorder="1" applyAlignment="1">
      <alignment horizontal="center" vertical="center" textRotation="255" wrapText="1"/>
    </xf>
    <xf numFmtId="0" fontId="78" fillId="35" borderId="76" xfId="0" applyFont="1" applyFill="1" applyBorder="1" applyAlignment="1">
      <alignment horizontal="center" vertical="center" textRotation="255" wrapText="1"/>
    </xf>
    <xf numFmtId="0" fontId="78" fillId="0" borderId="73" xfId="0" applyFont="1" applyBorder="1" applyAlignment="1">
      <alignment horizontal="justify" vertical="center" wrapText="1"/>
    </xf>
    <xf numFmtId="0" fontId="78" fillId="0" borderId="73" xfId="0" applyFont="1" applyBorder="1" applyAlignment="1">
      <alignment horizontal="center" vertical="center" wrapText="1"/>
    </xf>
    <xf numFmtId="0" fontId="79" fillId="0" borderId="73" xfId="0" applyFont="1" applyBorder="1" applyAlignment="1">
      <alignment vertical="center" wrapText="1"/>
    </xf>
    <xf numFmtId="0" fontId="78" fillId="35" borderId="70" xfId="0" applyFont="1" applyFill="1" applyBorder="1" applyAlignment="1">
      <alignment horizontal="center" vertical="center" wrapText="1"/>
    </xf>
    <xf numFmtId="0" fontId="78" fillId="35" borderId="67" xfId="0" applyFont="1" applyFill="1" applyBorder="1" applyAlignment="1">
      <alignment horizontal="center" vertical="center" wrapText="1"/>
    </xf>
    <xf numFmtId="0" fontId="78" fillId="35" borderId="75" xfId="0" applyFont="1" applyFill="1" applyBorder="1" applyAlignment="1">
      <alignment horizontal="center" vertical="center" wrapText="1"/>
    </xf>
    <xf numFmtId="0" fontId="79" fillId="0" borderId="65" xfId="0" applyFont="1" applyBorder="1" applyAlignment="1">
      <alignment vertical="center" wrapText="1"/>
    </xf>
    <xf numFmtId="0" fontId="79" fillId="0" borderId="68" xfId="0" applyFont="1" applyBorder="1" applyAlignment="1">
      <alignment vertical="center" wrapText="1"/>
    </xf>
    <xf numFmtId="0" fontId="79" fillId="0" borderId="66" xfId="0" applyFont="1" applyBorder="1" applyAlignment="1">
      <alignment vertical="center" wrapText="1"/>
    </xf>
    <xf numFmtId="0" fontId="16" fillId="0" borderId="0" xfId="0" applyFont="1" applyAlignment="1">
      <alignment horizontal="center" vertical="center" wrapText="1"/>
    </xf>
    <xf numFmtId="0" fontId="0" fillId="0" borderId="0" xfId="0" applyFont="1" applyAlignment="1">
      <alignment vertical="center" wrapText="1"/>
    </xf>
    <xf numFmtId="0" fontId="78" fillId="35" borderId="16" xfId="0" applyFont="1" applyFill="1" applyBorder="1" applyAlignment="1">
      <alignment horizontal="center" vertical="center" wrapText="1"/>
    </xf>
    <xf numFmtId="0" fontId="78" fillId="35" borderId="20" xfId="0" applyFont="1" applyFill="1" applyBorder="1" applyAlignment="1">
      <alignment horizontal="center" vertical="center" wrapText="1"/>
    </xf>
    <xf numFmtId="0" fontId="78" fillId="35" borderId="17" xfId="0" applyFont="1" applyFill="1" applyBorder="1" applyAlignment="1">
      <alignment horizontal="center" vertical="center" wrapText="1"/>
    </xf>
    <xf numFmtId="0" fontId="79" fillId="0" borderId="74" xfId="0" applyFont="1" applyBorder="1" applyAlignment="1">
      <alignment vertical="center" wrapText="1"/>
    </xf>
    <xf numFmtId="0" fontId="78" fillId="0" borderId="53" xfId="0" applyFont="1" applyBorder="1" applyAlignment="1">
      <alignment horizontal="justify" vertical="center" wrapText="1"/>
    </xf>
    <xf numFmtId="0" fontId="78" fillId="0" borderId="8" xfId="0" applyFont="1" applyBorder="1" applyAlignment="1">
      <alignment horizontal="justify" vertical="center" wrapText="1"/>
    </xf>
    <xf numFmtId="0" fontId="14" fillId="0" borderId="77" xfId="0" applyFont="1" applyBorder="1" applyAlignment="1">
      <alignment horizontal="left" vertical="center" wrapText="1"/>
    </xf>
    <xf numFmtId="0" fontId="14" fillId="0" borderId="0" xfId="0" applyFont="1" applyAlignment="1">
      <alignment horizontal="left" vertical="center" wrapText="1"/>
    </xf>
    <xf numFmtId="0" fontId="77" fillId="0" borderId="72" xfId="0" applyFont="1" applyBorder="1" applyAlignment="1">
      <alignment horizontal="right" vertical="center"/>
    </xf>
    <xf numFmtId="0" fontId="15" fillId="0" borderId="5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63" xfId="0" applyFont="1" applyBorder="1" applyAlignment="1">
      <alignment horizontal="left" vertical="center" wrapText="1"/>
    </xf>
    <xf numFmtId="0" fontId="15" fillId="0" borderId="69" xfId="0" applyFont="1" applyBorder="1" applyAlignment="1">
      <alignment horizontal="left" vertical="center" wrapText="1"/>
    </xf>
    <xf numFmtId="0" fontId="15" fillId="0" borderId="63" xfId="0" applyFont="1" applyBorder="1" applyAlignment="1">
      <alignment horizontal="center" vertical="center" wrapText="1"/>
    </xf>
    <xf numFmtId="0" fontId="15" fillId="0" borderId="6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0" xfId="0" applyFont="1" applyBorder="1" applyAlignment="1">
      <alignment horizontal="left" vertical="center" wrapText="1"/>
    </xf>
    <xf numFmtId="0" fontId="7" fillId="0" borderId="64" xfId="0" applyFont="1" applyBorder="1" applyAlignment="1">
      <alignment horizontal="left" vertical="center" wrapText="1"/>
    </xf>
    <xf numFmtId="0" fontId="7" fillId="0" borderId="70"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71" xfId="0" applyFont="1" applyBorder="1" applyAlignment="1">
      <alignment horizontal="center" vertical="center"/>
    </xf>
    <xf numFmtId="0" fontId="7" fillId="0" borderId="66" xfId="0" applyFont="1" applyBorder="1" applyAlignment="1">
      <alignment horizontal="center" vertical="center"/>
    </xf>
    <xf numFmtId="0" fontId="15" fillId="0" borderId="8" xfId="0" applyFont="1" applyBorder="1" applyAlignment="1">
      <alignment horizontal="center" vertical="center" wrapText="1"/>
    </xf>
    <xf numFmtId="0" fontId="15" fillId="0" borderId="64" xfId="0" applyFont="1" applyBorder="1" applyAlignment="1">
      <alignment horizontal="left" vertical="center" wrapText="1"/>
    </xf>
    <xf numFmtId="0" fontId="15" fillId="0" borderId="63" xfId="0" applyFont="1" applyBorder="1" applyAlignment="1">
      <alignment horizontal="justify" vertical="center" wrapText="1"/>
    </xf>
    <xf numFmtId="0" fontId="15" fillId="0" borderId="64" xfId="0" applyFont="1" applyBorder="1" applyAlignment="1">
      <alignment horizontal="justify" vertical="center" wrapText="1"/>
    </xf>
    <xf numFmtId="0" fontId="15" fillId="0" borderId="64" xfId="0" applyFont="1" applyBorder="1" applyAlignment="1">
      <alignment horizontal="center" vertical="center" wrapText="1"/>
    </xf>
    <xf numFmtId="0" fontId="15" fillId="0" borderId="65" xfId="0" applyFont="1" applyBorder="1" applyAlignment="1">
      <alignment horizontal="center" vertical="center"/>
    </xf>
    <xf numFmtId="0" fontId="15" fillId="0" borderId="66" xfId="0" applyFont="1" applyBorder="1" applyAlignment="1">
      <alignment horizontal="center" vertical="center"/>
    </xf>
    <xf numFmtId="0" fontId="15" fillId="0" borderId="20" xfId="0" applyFont="1" applyBorder="1" applyAlignment="1">
      <alignment horizontal="center" vertical="center" wrapText="1"/>
    </xf>
    <xf numFmtId="0" fontId="12" fillId="0" borderId="63" xfId="0" applyFont="1" applyBorder="1" applyAlignment="1">
      <alignment horizontal="justify" vertical="center" wrapText="1"/>
    </xf>
    <xf numFmtId="0" fontId="12" fillId="0" borderId="67" xfId="0" applyFont="1" applyBorder="1" applyAlignment="1">
      <alignment horizontal="justify" vertical="center" wrapText="1"/>
    </xf>
    <xf numFmtId="0" fontId="15" fillId="0" borderId="67" xfId="0" applyFont="1" applyBorder="1" applyAlignment="1">
      <alignment horizontal="justify" vertical="center" wrapText="1"/>
    </xf>
    <xf numFmtId="0" fontId="15" fillId="0" borderId="67" xfId="0" applyFont="1" applyBorder="1" applyAlignment="1">
      <alignment horizontal="center" vertical="center" wrapText="1"/>
    </xf>
    <xf numFmtId="0" fontId="18" fillId="0" borderId="0" xfId="0" applyFont="1" applyAlignment="1">
      <alignment vertical="center"/>
    </xf>
    <xf numFmtId="0" fontId="7" fillId="0" borderId="0" xfId="0" applyFont="1" applyAlignment="1">
      <alignment vertical="center"/>
    </xf>
    <xf numFmtId="0" fontId="7" fillId="0" borderId="77" xfId="0" applyFont="1" applyBorder="1" applyAlignment="1">
      <alignment vertical="center"/>
    </xf>
    <xf numFmtId="0" fontId="14" fillId="31" borderId="78" xfId="0" applyFont="1" applyFill="1" applyBorder="1" applyAlignment="1">
      <alignment horizontal="center" vertical="center" wrapText="1"/>
    </xf>
    <xf numFmtId="0" fontId="14" fillId="31" borderId="79" xfId="0" applyFont="1" applyFill="1" applyBorder="1" applyAlignment="1">
      <alignment horizontal="center" vertical="center" wrapText="1"/>
    </xf>
    <xf numFmtId="0" fontId="14" fillId="31" borderId="80" xfId="0" applyFont="1" applyFill="1" applyBorder="1" applyAlignment="1">
      <alignment horizontal="center" vertical="center" wrapText="1"/>
    </xf>
    <xf numFmtId="0" fontId="7" fillId="0" borderId="74" xfId="0" applyFont="1" applyBorder="1" applyAlignment="1">
      <alignment vertical="center" wrapText="1"/>
    </xf>
    <xf numFmtId="0" fontId="7" fillId="0" borderId="68" xfId="0" applyFont="1" applyBorder="1" applyAlignment="1">
      <alignment vertical="center" wrapText="1"/>
    </xf>
    <xf numFmtId="0" fontId="7" fillId="0" borderId="16" xfId="0" applyFont="1" applyBorder="1" applyAlignment="1">
      <alignment vertical="center" wrapText="1"/>
    </xf>
    <xf numFmtId="0" fontId="7" fillId="0" borderId="8" xfId="0" applyFont="1" applyBorder="1" applyAlignment="1">
      <alignment vertical="center"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2" xfId="42"/>
    <cellStyle name="標準 3 2 3" xfId="43"/>
    <cellStyle name="標準 8" xfId="44"/>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115</xdr:row>
      <xdr:rowOff>76200</xdr:rowOff>
    </xdr:from>
    <xdr:to>
      <xdr:col>2</xdr:col>
      <xdr:colOff>171450</xdr:colOff>
      <xdr:row>120</xdr:row>
      <xdr:rowOff>85724</xdr:rowOff>
    </xdr:to>
    <xdr:pic>
      <xdr:nvPicPr>
        <xdr:cNvPr id="55135" name="図 18"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2785050"/>
          <a:ext cx="10096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109</xdr:row>
      <xdr:rowOff>19050</xdr:rowOff>
    </xdr:from>
    <xdr:to>
      <xdr:col>22</xdr:col>
      <xdr:colOff>132790</xdr:colOff>
      <xdr:row>121</xdr:row>
      <xdr:rowOff>76198</xdr:rowOff>
    </xdr:to>
    <xdr:pic>
      <xdr:nvPicPr>
        <xdr:cNvPr id="55136" name="図 10"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31013400"/>
          <a:ext cx="5114925"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125</xdr:row>
      <xdr:rowOff>276225</xdr:rowOff>
    </xdr:from>
    <xdr:to>
      <xdr:col>22</xdr:col>
      <xdr:colOff>132790</xdr:colOff>
      <xdr:row>137</xdr:row>
      <xdr:rowOff>85723</xdr:rowOff>
    </xdr:to>
    <xdr:pic>
      <xdr:nvPicPr>
        <xdr:cNvPr id="55137" name="図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35842575"/>
          <a:ext cx="6391275"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161851</xdr:colOff>
      <xdr:row>34</xdr:row>
      <xdr:rowOff>86023</xdr:rowOff>
    </xdr:from>
    <xdr:to>
      <xdr:col>3</xdr:col>
      <xdr:colOff>257063</xdr:colOff>
      <xdr:row>36</xdr:row>
      <xdr:rowOff>162074</xdr:rowOff>
    </xdr:to>
    <xdr:sp macro="" textlink="" fLocksText="0">
      <xdr:nvSpPr>
        <xdr:cNvPr id="4269" name="角丸四角形 2"/>
        <xdr:cNvSpPr/>
      </xdr:nvSpPr>
      <xdr:spPr>
        <a:xfrm>
          <a:off x="161851" y="10030123"/>
          <a:ext cx="1657312" cy="64755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3200" baseline="0">
              <a:solidFill>
                <a:srgbClr val="000000"/>
              </a:solidFill>
            </a:rPr>
            <a:t>記入例</a:t>
          </a:r>
        </a:p>
      </xdr:txBody>
    </xdr:sp>
    <xdr:clientData/>
  </xdr:twoCellAnchor>
  <xdr:twoCellAnchor>
    <xdr:from>
      <xdr:col>0</xdr:col>
      <xdr:colOff>114300</xdr:colOff>
      <xdr:row>62</xdr:row>
      <xdr:rowOff>57150</xdr:rowOff>
    </xdr:from>
    <xdr:to>
      <xdr:col>23</xdr:col>
      <xdr:colOff>123825</xdr:colOff>
      <xdr:row>64</xdr:row>
      <xdr:rowOff>66675</xdr:rowOff>
    </xdr:to>
    <xdr:grpSp>
      <xdr:nvGrpSpPr>
        <xdr:cNvPr id="55139" name="グループ化 4"/>
        <xdr:cNvGrpSpPr>
          <a:grpSpLocks/>
        </xdr:cNvGrpSpPr>
      </xdr:nvGrpSpPr>
      <xdr:grpSpPr bwMode="auto">
        <a:xfrm>
          <a:off x="114300" y="18389974"/>
          <a:ext cx="6923554" cy="592230"/>
          <a:chOff x="114300" y="12782550"/>
          <a:chExt cx="6905625" cy="581025"/>
        </a:xfrm>
      </xdr:grpSpPr>
      <xdr:cxnSp macro="">
        <xdr:nvCxnSpPr>
          <xdr:cNvPr id="17" name="直線コネクタ 16"/>
          <xdr:cNvCxnSpPr/>
        </xdr:nvCxnSpPr>
        <xdr:spPr>
          <a:xfrm flipV="1">
            <a:off x="114300" y="12792075"/>
            <a:ext cx="6905625" cy="9525"/>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xdr:cNvCxnSpPr/>
        </xdr:nvCxnSpPr>
        <xdr:spPr>
          <a:xfrm>
            <a:off x="3905250" y="12782550"/>
            <a:ext cx="0" cy="58102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76312</xdr:colOff>
      <xdr:row>62</xdr:row>
      <xdr:rowOff>171896</xdr:rowOff>
    </xdr:from>
    <xdr:to>
      <xdr:col>22</xdr:col>
      <xdr:colOff>57038</xdr:colOff>
      <xdr:row>64</xdr:row>
      <xdr:rowOff>256729</xdr:rowOff>
    </xdr:to>
    <xdr:sp macro="" textlink="" fLocksText="0">
      <xdr:nvSpPr>
        <xdr:cNvPr id="4271" name="正方形/長方形 19"/>
        <xdr:cNvSpPr/>
      </xdr:nvSpPr>
      <xdr:spPr>
        <a:xfrm>
          <a:off x="4305300" y="14801850"/>
          <a:ext cx="2381250" cy="65722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000"/>
            </a:lnSpc>
          </a:pPr>
          <a:r>
            <a:rPr lang="ja-JP" altLang="en-US" sz="1100" baseline="0">
              <a:solidFill>
                <a:srgbClr val="FF0000"/>
              </a:solidFill>
            </a:rPr>
            <a:t>ここから下は、ほとんどのセルがプルダウンから入力します。</a:t>
          </a:r>
          <a:endParaRPr lang="ja-JP" altLang="en-US" sz="1050">
            <a:solidFill>
              <a:srgbClr val="FF0000"/>
            </a:solidFill>
          </a:endParaRPr>
        </a:p>
      </xdr:txBody>
    </xdr:sp>
    <xdr:clientData/>
  </xdr:twoCellAnchor>
  <xdr:twoCellAnchor>
    <xdr:from>
      <xdr:col>1</xdr:col>
      <xdr:colOff>266970</xdr:colOff>
      <xdr:row>69</xdr:row>
      <xdr:rowOff>76498</xdr:rowOff>
    </xdr:from>
    <xdr:to>
      <xdr:col>10</xdr:col>
      <xdr:colOff>238088</xdr:colOff>
      <xdr:row>71</xdr:row>
      <xdr:rowOff>257324</xdr:rowOff>
    </xdr:to>
    <xdr:sp macro="" textlink="" fLocksText="0">
      <xdr:nvSpPr>
        <xdr:cNvPr id="4272" name="四角形吹き出し 20"/>
        <xdr:cNvSpPr/>
      </xdr:nvSpPr>
      <xdr:spPr>
        <a:xfrm>
          <a:off x="505095" y="19640848"/>
          <a:ext cx="3161993" cy="752326"/>
        </a:xfrm>
        <a:prstGeom prst="wedgeRectCallout">
          <a:avLst>
            <a:gd name="adj1" fmla="val -47448"/>
            <a:gd name="adj2" fmla="val -9498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100"/>
            </a:lnSpc>
          </a:pPr>
          <a:r>
            <a:rPr lang="ja-JP" altLang="en-US" sz="1100" baseline="0">
              <a:solidFill>
                <a:srgbClr val="FF0000"/>
              </a:solidFill>
            </a:rPr>
            <a:t>このファイルの</a:t>
          </a:r>
          <a:r>
            <a:rPr lang="en-US" altLang="ja-JP" sz="1100" baseline="0">
              <a:solidFill>
                <a:srgbClr val="FF0000"/>
              </a:solidFill>
            </a:rPr>
            <a:t>【</a:t>
          </a:r>
          <a:r>
            <a:rPr lang="ja-JP" altLang="en-US" sz="1100" baseline="0">
              <a:solidFill>
                <a:srgbClr val="FF0000"/>
              </a:solidFill>
            </a:rPr>
            <a:t>参考</a:t>
          </a:r>
          <a:r>
            <a:rPr lang="en-US" altLang="ja-JP" sz="1100" baseline="0">
              <a:solidFill>
                <a:srgbClr val="FF0000"/>
              </a:solidFill>
            </a:rPr>
            <a:t>】</a:t>
          </a:r>
          <a:r>
            <a:rPr lang="ja-JP" altLang="en-US" sz="1100" baseline="0">
              <a:solidFill>
                <a:srgbClr val="FF0000"/>
              </a:solidFill>
            </a:rPr>
            <a:t>避難所一覧（洪水）シートを参考に自施設の対象となる河川を選んで下さい。（２つの場合有）</a:t>
          </a:r>
        </a:p>
      </xdr:txBody>
    </xdr:sp>
    <xdr:clientData/>
  </xdr:twoCellAnchor>
  <xdr:twoCellAnchor>
    <xdr:from>
      <xdr:col>11</xdr:col>
      <xdr:colOff>65031</xdr:colOff>
      <xdr:row>68</xdr:row>
      <xdr:rowOff>272343</xdr:rowOff>
    </xdr:from>
    <xdr:to>
      <xdr:col>23</xdr:col>
      <xdr:colOff>112059</xdr:colOff>
      <xdr:row>71</xdr:row>
      <xdr:rowOff>268942</xdr:rowOff>
    </xdr:to>
    <xdr:sp macro="" textlink="" fLocksText="0">
      <xdr:nvSpPr>
        <xdr:cNvPr id="4273" name="四角形吹き出し 21"/>
        <xdr:cNvSpPr/>
      </xdr:nvSpPr>
      <xdr:spPr>
        <a:xfrm>
          <a:off x="3774178" y="19804196"/>
          <a:ext cx="3274322" cy="870658"/>
        </a:xfrm>
        <a:prstGeom prst="wedgeRectCallout">
          <a:avLst>
            <a:gd name="adj1" fmla="val -53032"/>
            <a:gd name="adj2" fmla="val -89223"/>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洪水リスク表示図で自施設の所在地の最も深い浸水深を入力または選択して下さい。または凡例から色を確認し、範囲選択してください。</a:t>
          </a:r>
        </a:p>
      </xdr:txBody>
    </xdr:sp>
    <xdr:clientData/>
  </xdr:twoCellAnchor>
  <xdr:twoCellAnchor>
    <xdr:from>
      <xdr:col>10</xdr:col>
      <xdr:colOff>247687</xdr:colOff>
      <xdr:row>72</xdr:row>
      <xdr:rowOff>209848</xdr:rowOff>
    </xdr:from>
    <xdr:to>
      <xdr:col>22</xdr:col>
      <xdr:colOff>190388</xdr:colOff>
      <xdr:row>75</xdr:row>
      <xdr:rowOff>113854</xdr:rowOff>
    </xdr:to>
    <xdr:sp macro="" textlink="" fLocksText="0">
      <xdr:nvSpPr>
        <xdr:cNvPr id="4274" name="四角形吹き出し 22"/>
        <xdr:cNvSpPr/>
      </xdr:nvSpPr>
      <xdr:spPr>
        <a:xfrm>
          <a:off x="3676650" y="17697450"/>
          <a:ext cx="3143250" cy="762000"/>
        </a:xfrm>
        <a:prstGeom prst="wedgeRectCallout">
          <a:avLst>
            <a:gd name="adj1" fmla="val -116373"/>
            <a:gd name="adj2" fmla="val -1623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1100" baseline="0">
              <a:solidFill>
                <a:srgbClr val="FF0000"/>
              </a:solidFill>
            </a:rPr>
            <a:t>このファイルの</a:t>
          </a:r>
          <a:r>
            <a:rPr lang="en-US" altLang="ja-JP" sz="1100" baseline="0">
              <a:solidFill>
                <a:srgbClr val="FF0000"/>
              </a:solidFill>
            </a:rPr>
            <a:t>【</a:t>
          </a:r>
          <a:r>
            <a:rPr lang="ja-JP" altLang="en-US" sz="1100" baseline="0">
              <a:solidFill>
                <a:srgbClr val="FF0000"/>
              </a:solidFill>
            </a:rPr>
            <a:t>参考</a:t>
          </a:r>
          <a:r>
            <a:rPr lang="en-US" altLang="ja-JP" sz="1100" baseline="0">
              <a:solidFill>
                <a:srgbClr val="FF0000"/>
              </a:solidFill>
            </a:rPr>
            <a:t>】</a:t>
          </a:r>
          <a:r>
            <a:rPr lang="ja-JP" altLang="en-US" sz="1100" baseline="0">
              <a:solidFill>
                <a:srgbClr val="FF0000"/>
              </a:solidFill>
            </a:rPr>
            <a:t>避難所一覧（洪水）シートや洪水ハザードマップを参考に避難所を選んで下さい。</a:t>
          </a:r>
        </a:p>
      </xdr:txBody>
    </xdr:sp>
    <xdr:clientData/>
  </xdr:twoCellAnchor>
  <xdr:twoCellAnchor>
    <xdr:from>
      <xdr:col>6</xdr:col>
      <xdr:colOff>209662</xdr:colOff>
      <xdr:row>140</xdr:row>
      <xdr:rowOff>266774</xdr:rowOff>
    </xdr:from>
    <xdr:to>
      <xdr:col>17</xdr:col>
      <xdr:colOff>38026</xdr:colOff>
      <xdr:row>142</xdr:row>
      <xdr:rowOff>247799</xdr:rowOff>
    </xdr:to>
    <xdr:sp macro="" textlink="" fLocksText="0">
      <xdr:nvSpPr>
        <xdr:cNvPr id="4275" name="四角形吹き出し 23"/>
        <xdr:cNvSpPr/>
      </xdr:nvSpPr>
      <xdr:spPr>
        <a:xfrm>
          <a:off x="2571750" y="37185600"/>
          <a:ext cx="2762250" cy="552450"/>
        </a:xfrm>
        <a:prstGeom prst="wedgeRectCallout">
          <a:avLst>
            <a:gd name="adj1" fmla="val -68860"/>
            <a:gd name="adj2" fmla="val 6685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1000" baseline="0">
              <a:solidFill>
                <a:srgbClr val="FF0000"/>
              </a:solidFill>
            </a:rPr>
            <a:t>施設情報（３）利用状況及び職員体制で入力した時間が自動的に反映されます。</a:t>
          </a:r>
        </a:p>
      </xdr:txBody>
    </xdr:sp>
    <xdr:clientData/>
  </xdr:twoCellAnchor>
  <xdr:twoCellAnchor>
    <xdr:from>
      <xdr:col>1</xdr:col>
      <xdr:colOff>800184</xdr:colOff>
      <xdr:row>147</xdr:row>
      <xdr:rowOff>152921</xdr:rowOff>
    </xdr:from>
    <xdr:to>
      <xdr:col>11</xdr:col>
      <xdr:colOff>38026</xdr:colOff>
      <xdr:row>149</xdr:row>
      <xdr:rowOff>0</xdr:rowOff>
    </xdr:to>
    <xdr:sp macro="" textlink="" fLocksText="0">
      <xdr:nvSpPr>
        <xdr:cNvPr id="4276" name="四角形吹き出し 25"/>
        <xdr:cNvSpPr/>
      </xdr:nvSpPr>
      <xdr:spPr>
        <a:xfrm>
          <a:off x="1038225" y="39071550"/>
          <a:ext cx="2695575" cy="419100"/>
        </a:xfrm>
        <a:prstGeom prst="wedgeRectCallout">
          <a:avLst>
            <a:gd name="adj1" fmla="val -57351"/>
            <a:gd name="adj2" fmla="val 333748"/>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900" baseline="0">
              <a:solidFill>
                <a:srgbClr val="FF0000"/>
              </a:solidFill>
            </a:rPr>
            <a:t>施設情報（５）洪水の影響を受ける河川で入力した河川が自動的に反映されます。</a:t>
          </a:r>
        </a:p>
      </xdr:txBody>
    </xdr:sp>
    <xdr:clientData/>
  </xdr:twoCellAnchor>
  <xdr:twoCellAnchor>
    <xdr:from>
      <xdr:col>0</xdr:col>
      <xdr:colOff>57206</xdr:colOff>
      <xdr:row>7</xdr:row>
      <xdr:rowOff>123974</xdr:rowOff>
    </xdr:from>
    <xdr:to>
      <xdr:col>23</xdr:col>
      <xdr:colOff>228674</xdr:colOff>
      <xdr:row>25</xdr:row>
      <xdr:rowOff>247948</xdr:rowOff>
    </xdr:to>
    <xdr:sp macro="" textlink="" fLocksText="0">
      <xdr:nvSpPr>
        <xdr:cNvPr id="4277" name="角丸四角形 24"/>
        <xdr:cNvSpPr/>
      </xdr:nvSpPr>
      <xdr:spPr>
        <a:xfrm>
          <a:off x="57150" y="1724025"/>
          <a:ext cx="7067550" cy="4924425"/>
        </a:xfrm>
        <a:prstGeom prst="roundRect">
          <a:avLst>
            <a:gd name="adj" fmla="val 10127"/>
          </a:avLst>
        </a:prstGeom>
        <a:no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endParaRPr lang="ja-JP" altLang="en-US"/>
        </a:p>
      </xdr:txBody>
    </xdr:sp>
    <xdr:clientData/>
  </xdr:twoCellAnchor>
  <xdr:twoCellAnchor>
    <xdr:from>
      <xdr:col>11</xdr:col>
      <xdr:colOff>0</xdr:colOff>
      <xdr:row>178</xdr:row>
      <xdr:rowOff>247799</xdr:rowOff>
    </xdr:from>
    <xdr:to>
      <xdr:col>23</xdr:col>
      <xdr:colOff>104701</xdr:colOff>
      <xdr:row>181</xdr:row>
      <xdr:rowOff>10046</xdr:rowOff>
    </xdr:to>
    <xdr:sp macro="" textlink="" fLocksText="0">
      <xdr:nvSpPr>
        <xdr:cNvPr id="4278" name="四角形吹き出し 27"/>
        <xdr:cNvSpPr/>
      </xdr:nvSpPr>
      <xdr:spPr>
        <a:xfrm>
          <a:off x="3695700" y="47929800"/>
          <a:ext cx="3305175" cy="619125"/>
        </a:xfrm>
        <a:prstGeom prst="wedgeRectCallout">
          <a:avLst>
            <a:gd name="adj1" fmla="val -21629"/>
            <a:gd name="adj2" fmla="val 146215"/>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上記の入力結果に応じて自動的に表が作成されます。</a:t>
          </a:r>
        </a:p>
      </xdr:txBody>
    </xdr:sp>
    <xdr:clientData/>
  </xdr:twoCellAnchor>
  <xdr:twoCellAnchor>
    <xdr:from>
      <xdr:col>13</xdr:col>
      <xdr:colOff>228674</xdr:colOff>
      <xdr:row>237</xdr:row>
      <xdr:rowOff>94878</xdr:rowOff>
    </xdr:from>
    <xdr:to>
      <xdr:col>23</xdr:col>
      <xdr:colOff>85688</xdr:colOff>
      <xdr:row>240</xdr:row>
      <xdr:rowOff>56927</xdr:rowOff>
    </xdr:to>
    <xdr:sp macro="" textlink="" fLocksText="0">
      <xdr:nvSpPr>
        <xdr:cNvPr id="4279" name="四角形吹き出し 29"/>
        <xdr:cNvSpPr/>
      </xdr:nvSpPr>
      <xdr:spPr>
        <a:xfrm>
          <a:off x="4457700" y="64636650"/>
          <a:ext cx="2524125" cy="819150"/>
        </a:xfrm>
        <a:prstGeom prst="wedgeRectCallout">
          <a:avLst>
            <a:gd name="adj1" fmla="val -46340"/>
            <a:gd name="adj2" fmla="val 103464"/>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上記の入力結果に応じて自動的に表が作成されます。</a:t>
          </a:r>
        </a:p>
      </xdr:txBody>
    </xdr:sp>
    <xdr:clientData/>
  </xdr:twoCellAnchor>
  <xdr:twoCellAnchor>
    <xdr:from>
      <xdr:col>6</xdr:col>
      <xdr:colOff>200025</xdr:colOff>
      <xdr:row>217</xdr:row>
      <xdr:rowOff>256729</xdr:rowOff>
    </xdr:from>
    <xdr:to>
      <xdr:col>15</xdr:col>
      <xdr:colOff>85688</xdr:colOff>
      <xdr:row>220</xdr:row>
      <xdr:rowOff>123899</xdr:rowOff>
    </xdr:to>
    <xdr:sp macro="" textlink="" fLocksText="0">
      <xdr:nvSpPr>
        <xdr:cNvPr id="4280" name="四角形吹き出し 30"/>
        <xdr:cNvSpPr/>
      </xdr:nvSpPr>
      <xdr:spPr>
        <a:xfrm>
          <a:off x="2562225" y="59083575"/>
          <a:ext cx="2286000" cy="723900"/>
        </a:xfrm>
        <a:prstGeom prst="wedgeRectCallout">
          <a:avLst>
            <a:gd name="adj1" fmla="val -7647"/>
            <a:gd name="adj2" fmla="val 296305"/>
          </a:avLst>
        </a:prstGeom>
        <a:solidFill>
          <a:srgbClr val="FFFFFF"/>
        </a:solidFill>
        <a:ln w="19050">
          <a:solidFill>
            <a:schemeClr val="tx1">
              <a:shade val="50000"/>
            </a:schemeClr>
          </a:solidFill>
          <a:prstDash val="solid"/>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900" baseline="0">
              <a:solidFill>
                <a:srgbClr val="FF0000"/>
              </a:solidFill>
            </a:rPr>
            <a:t>近くに避難させてもらえる建物等があれば入力してください。</a:t>
          </a:r>
          <a:endParaRPr lang="en-US" altLang="ja-JP" sz="900" baseline="0">
            <a:solidFill>
              <a:srgbClr val="FF0000"/>
            </a:solidFill>
          </a:endParaRPr>
        </a:p>
        <a:p>
          <a:pPr algn="l">
            <a:lnSpc>
              <a:spcPts val="900"/>
            </a:lnSpc>
          </a:pPr>
          <a:r>
            <a:rPr lang="ja-JP" altLang="en-US" sz="900" baseline="0">
              <a:solidFill>
                <a:srgbClr val="FF0000"/>
              </a:solidFill>
            </a:rPr>
            <a:t>このファイルの</a:t>
          </a:r>
          <a:r>
            <a:rPr lang="en-US" altLang="ja-JP" sz="900" baseline="0">
              <a:solidFill>
                <a:srgbClr val="FF0000"/>
              </a:solidFill>
            </a:rPr>
            <a:t>【</a:t>
          </a:r>
          <a:r>
            <a:rPr lang="ja-JP" altLang="en-US" sz="900" baseline="0">
              <a:solidFill>
                <a:srgbClr val="FF0000"/>
              </a:solidFill>
            </a:rPr>
            <a:t>参考</a:t>
          </a:r>
          <a:r>
            <a:rPr lang="en-US" altLang="ja-JP" sz="900" baseline="0">
              <a:solidFill>
                <a:srgbClr val="FF0000"/>
              </a:solidFill>
            </a:rPr>
            <a:t>】</a:t>
          </a:r>
          <a:r>
            <a:rPr lang="ja-JP" altLang="en-US" sz="900" baseline="0">
              <a:solidFill>
                <a:srgbClr val="FF0000"/>
              </a:solidFill>
            </a:rPr>
            <a:t>津波洪水避難ビルシートも参考にしてください。</a:t>
          </a:r>
        </a:p>
      </xdr:txBody>
    </xdr:sp>
    <xdr:clientData/>
  </xdr:twoCellAnchor>
  <xdr:twoCellAnchor>
    <xdr:from>
      <xdr:col>6</xdr:col>
      <xdr:colOff>200025</xdr:colOff>
      <xdr:row>268</xdr:row>
      <xdr:rowOff>94878</xdr:rowOff>
    </xdr:from>
    <xdr:to>
      <xdr:col>20</xdr:col>
      <xdr:colOff>247687</xdr:colOff>
      <xdr:row>272</xdr:row>
      <xdr:rowOff>66973</xdr:rowOff>
    </xdr:to>
    <xdr:sp macro="" textlink="" fLocksText="0">
      <xdr:nvSpPr>
        <xdr:cNvPr id="4281" name="四角形吹き出し 31"/>
        <xdr:cNvSpPr/>
      </xdr:nvSpPr>
      <xdr:spPr>
        <a:xfrm>
          <a:off x="2562225" y="73494900"/>
          <a:ext cx="3781425" cy="1114425"/>
        </a:xfrm>
        <a:prstGeom prst="wedgeRectCallout">
          <a:avLst>
            <a:gd name="adj1" fmla="val -30714"/>
            <a:gd name="adj2" fmla="val -92706"/>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1100" baseline="0">
              <a:solidFill>
                <a:srgbClr val="FF0000"/>
              </a:solidFill>
            </a:rPr>
            <a:t>自施設における研修（教育）や訓練の方針等について記入してください。</a:t>
          </a:r>
          <a:endParaRPr lang="en-US" altLang="ja-JP" sz="1100" baseline="0">
            <a:solidFill>
              <a:srgbClr val="FF0000"/>
            </a:solidFill>
          </a:endParaRPr>
        </a:p>
        <a:p>
          <a:pPr algn="l">
            <a:lnSpc>
              <a:spcPts val="1200"/>
            </a:lnSpc>
          </a:pPr>
          <a:r>
            <a:rPr lang="ja-JP" altLang="en-US" sz="1100" baseline="0">
              <a:solidFill>
                <a:srgbClr val="FF0000"/>
              </a:solidFill>
            </a:rPr>
            <a:t>現在は、研修・訓練等を実施していなくても、今後実施する予定であれば、その内容を記入していただいて構いません。</a:t>
          </a:r>
        </a:p>
      </xdr:txBody>
    </xdr:sp>
    <xdr:clientData/>
  </xdr:twoCellAnchor>
  <xdr:twoCellAnchor>
    <xdr:from>
      <xdr:col>12</xdr:col>
      <xdr:colOff>0</xdr:colOff>
      <xdr:row>261</xdr:row>
      <xdr:rowOff>209848</xdr:rowOff>
    </xdr:from>
    <xdr:to>
      <xdr:col>23</xdr:col>
      <xdr:colOff>209662</xdr:colOff>
      <xdr:row>263</xdr:row>
      <xdr:rowOff>209848</xdr:rowOff>
    </xdr:to>
    <xdr:sp macro="" textlink="" fLocksText="0">
      <xdr:nvSpPr>
        <xdr:cNvPr id="4282" name="四角形吹き出し 33"/>
        <xdr:cNvSpPr/>
      </xdr:nvSpPr>
      <xdr:spPr>
        <a:xfrm>
          <a:off x="3962400" y="71608950"/>
          <a:ext cx="3143250" cy="571500"/>
        </a:xfrm>
        <a:prstGeom prst="wedgeRectCallout">
          <a:avLst>
            <a:gd name="adj1" fmla="val -70987"/>
            <a:gd name="adj2" fmla="val -2452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原則「研修・訓練」を選び、年１回以上実施してください。</a:t>
          </a:r>
        </a:p>
      </xdr:txBody>
    </xdr:sp>
    <xdr:clientData/>
  </xdr:twoCellAnchor>
  <xdr:twoCellAnchor>
    <xdr:from>
      <xdr:col>1</xdr:col>
      <xdr:colOff>380991</xdr:colOff>
      <xdr:row>272</xdr:row>
      <xdr:rowOff>237753</xdr:rowOff>
    </xdr:from>
    <xdr:to>
      <xdr:col>21</xdr:col>
      <xdr:colOff>219038</xdr:colOff>
      <xdr:row>277</xdr:row>
      <xdr:rowOff>104924</xdr:rowOff>
    </xdr:to>
    <xdr:sp macro="" textlink="" fLocksText="0">
      <xdr:nvSpPr>
        <xdr:cNvPr id="4283" name="四角形吹き出し 34"/>
        <xdr:cNvSpPr/>
      </xdr:nvSpPr>
      <xdr:spPr>
        <a:xfrm>
          <a:off x="619125" y="74780775"/>
          <a:ext cx="5962650" cy="1295400"/>
        </a:xfrm>
        <a:prstGeom prst="wedgeRectCallout">
          <a:avLst>
            <a:gd name="adj1" fmla="val -19971"/>
            <a:gd name="adj2" fmla="val -50120"/>
          </a:avLst>
        </a:prstGeom>
        <a:solidFill>
          <a:srgbClr val="FFFF00"/>
        </a:solidFill>
        <a:ln w="25400" cmpd="dbl">
          <a:solidFill>
            <a:srgbClr val="00B050"/>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300"/>
            </a:lnSpc>
          </a:pPr>
          <a:r>
            <a:rPr lang="ja-JP" altLang="en-US" sz="1400" b="1" baseline="0">
              <a:solidFill>
                <a:srgbClr val="000000"/>
              </a:solidFill>
            </a:rPr>
            <a:t>＜注意＞</a:t>
          </a:r>
          <a:endParaRPr lang="en-US" altLang="ja-JP" sz="1400" b="1" baseline="0">
            <a:solidFill>
              <a:srgbClr val="000000"/>
            </a:solidFill>
          </a:endParaRPr>
        </a:p>
        <a:p>
          <a:pPr algn="l">
            <a:lnSpc>
              <a:spcPts val="1300"/>
            </a:lnSpc>
          </a:pPr>
          <a:r>
            <a:rPr lang="ja-JP" altLang="en-US" sz="1400" b="1" baseline="0">
              <a:solidFill>
                <a:srgbClr val="000000"/>
              </a:solidFill>
            </a:rPr>
            <a:t>平成２９年６月に改正された水防法（第１５条の３）において、「要配慮者利用施設の管理者は、洪水時等の迅速な避難確保のために必要な訓練、その他の措置に係る計画（この避難確保計画）の作成」と「訓練の実施」が義務となっています。</a:t>
          </a:r>
        </a:p>
      </xdr:txBody>
    </xdr:sp>
    <xdr:clientData/>
  </xdr:twoCellAnchor>
  <xdr:oneCellAnchor>
    <xdr:from>
      <xdr:col>1</xdr:col>
      <xdr:colOff>64139</xdr:colOff>
      <xdr:row>0</xdr:row>
      <xdr:rowOff>104775</xdr:rowOff>
    </xdr:from>
    <xdr:ext cx="6154249" cy="625812"/>
    <xdr:sp macro="" textlink="" fLocksText="0">
      <xdr:nvSpPr>
        <xdr:cNvPr id="4284" name="正方形/長方形 26"/>
        <xdr:cNvSpPr/>
      </xdr:nvSpPr>
      <xdr:spPr>
        <a:xfrm>
          <a:off x="299463" y="104775"/>
          <a:ext cx="6154249" cy="625812"/>
        </a:xfrm>
        <a:prstGeom prst="rect">
          <a:avLst/>
        </a:prstGeom>
        <a:noFill/>
        <a:ln>
          <a:noFill/>
        </a:ln>
      </xdr:spPr>
      <xdr:txBody>
        <a:bodyPr wrap="none" lIns="91440" tIns="45720" rIns="91440" bIns="45720">
          <a:spAutoFit/>
        </a:bodyPr>
        <a:lstStyle/>
        <a:p>
          <a:pPr algn="ctr"/>
          <a:r>
            <a:rPr lang="ja-JP" altLang="en-US" sz="3200" b="1" spc="0">
              <a:ln w="10541" cmpd="sng">
                <a:solidFill>
                  <a:srgbClr val="7D7D7D">
                    <a:tint val="100000"/>
                    <a:shade val="100000"/>
                    <a:satMod val="110000"/>
                  </a:srgbClr>
                </a:solidFill>
                <a:prstDash val="solid"/>
              </a:ln>
              <a:gradFill rotWithShape="1">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rPr>
            <a:t>避難確保計画作成ツール　説明書</a:t>
          </a:r>
          <a:endParaRPr lang="en-US" altLang="ja-JP" sz="3200" b="1" spc="0">
            <a:ln w="10541" cmpd="sng">
              <a:solidFill>
                <a:srgbClr val="7D7D7D">
                  <a:tint val="100000"/>
                  <a:shade val="100000"/>
                  <a:satMod val="110000"/>
                </a:srgbClr>
              </a:solidFill>
              <a:prstDash val="solid"/>
            </a:ln>
            <a:gradFill rotWithShape="1">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ndParaRPr>
        </a:p>
      </xdr:txBody>
    </xdr:sp>
    <xdr:clientData/>
  </xdr:oneCellAnchor>
  <xdr:twoCellAnchor>
    <xdr:from>
      <xdr:col>16</xdr:col>
      <xdr:colOff>19013</xdr:colOff>
      <xdr:row>218</xdr:row>
      <xdr:rowOff>56927</xdr:rowOff>
    </xdr:from>
    <xdr:to>
      <xdr:col>23</xdr:col>
      <xdr:colOff>200025</xdr:colOff>
      <xdr:row>220</xdr:row>
      <xdr:rowOff>132829</xdr:rowOff>
    </xdr:to>
    <xdr:sp macro="" textlink="" fLocksText="0">
      <xdr:nvSpPr>
        <xdr:cNvPr id="4285" name="四角形吹き出し 28"/>
        <xdr:cNvSpPr/>
      </xdr:nvSpPr>
      <xdr:spPr>
        <a:xfrm>
          <a:off x="5048250" y="59169300"/>
          <a:ext cx="2047875" cy="647700"/>
        </a:xfrm>
        <a:prstGeom prst="wedgeRectCallout">
          <a:avLst>
            <a:gd name="adj1" fmla="val -45547"/>
            <a:gd name="adj2" fmla="val 149807"/>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900" baseline="0">
              <a:solidFill>
                <a:srgbClr val="FF0000"/>
              </a:solidFill>
            </a:rPr>
            <a:t>移動距離はインターネットで地図検索して確認できます。例：グーグルマップ</a:t>
          </a:r>
        </a:p>
      </xdr:txBody>
    </xdr:sp>
    <xdr:clientData/>
  </xdr:twoCellAnchor>
  <xdr:twoCellAnchor>
    <xdr:from>
      <xdr:col>11</xdr:col>
      <xdr:colOff>105970</xdr:colOff>
      <xdr:row>212</xdr:row>
      <xdr:rowOff>171896</xdr:rowOff>
    </xdr:from>
    <xdr:to>
      <xdr:col>20</xdr:col>
      <xdr:colOff>58308</xdr:colOff>
      <xdr:row>214</xdr:row>
      <xdr:rowOff>218777</xdr:rowOff>
    </xdr:to>
    <xdr:sp macro="" textlink="" fLocksText="0">
      <xdr:nvSpPr>
        <xdr:cNvPr id="4286" name="四角形吹き出し 32"/>
        <xdr:cNvSpPr/>
      </xdr:nvSpPr>
      <xdr:spPr>
        <a:xfrm>
          <a:off x="3815117" y="61557720"/>
          <a:ext cx="2372809" cy="629586"/>
        </a:xfrm>
        <a:prstGeom prst="wedgeRectCallout">
          <a:avLst>
            <a:gd name="adj1" fmla="val -72710"/>
            <a:gd name="adj2" fmla="val 40061"/>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上記の入力結果に応じて自動的に表示されます。</a:t>
          </a:r>
        </a:p>
      </xdr:txBody>
    </xdr:sp>
    <xdr:clientData/>
  </xdr:twoCellAnchor>
  <xdr:twoCellAnchor>
    <xdr:from>
      <xdr:col>1</xdr:col>
      <xdr:colOff>112263</xdr:colOff>
      <xdr:row>224</xdr:row>
      <xdr:rowOff>266739</xdr:rowOff>
    </xdr:from>
    <xdr:to>
      <xdr:col>9</xdr:col>
      <xdr:colOff>98611</xdr:colOff>
      <xdr:row>226</xdr:row>
      <xdr:rowOff>0</xdr:rowOff>
    </xdr:to>
    <xdr:sp macro="" textlink="" fLocksText="0">
      <xdr:nvSpPr>
        <xdr:cNvPr id="4287" name="四角形吹き出し 37"/>
        <xdr:cNvSpPr/>
      </xdr:nvSpPr>
      <xdr:spPr>
        <a:xfrm>
          <a:off x="327416" y="63190010"/>
          <a:ext cx="2568183" cy="289072"/>
        </a:xfrm>
        <a:prstGeom prst="wedgeRectCallout">
          <a:avLst>
            <a:gd name="adj1" fmla="val -36356"/>
            <a:gd name="adj2" fmla="val -153766"/>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900" baseline="0">
              <a:solidFill>
                <a:srgbClr val="FF0000"/>
              </a:solidFill>
            </a:rPr>
            <a:t>上記２（６）の選択結果が自動で表示されます。</a:t>
          </a:r>
        </a:p>
      </xdr:txBody>
    </xdr:sp>
    <xdr:clientData/>
  </xdr:twoCellAnchor>
  <xdr:twoCellAnchor>
    <xdr:from>
      <xdr:col>0</xdr:col>
      <xdr:colOff>161851</xdr:colOff>
      <xdr:row>252</xdr:row>
      <xdr:rowOff>104924</xdr:rowOff>
    </xdr:from>
    <xdr:to>
      <xdr:col>4</xdr:col>
      <xdr:colOff>57038</xdr:colOff>
      <xdr:row>253</xdr:row>
      <xdr:rowOff>218777</xdr:rowOff>
    </xdr:to>
    <xdr:sp macro="" textlink="" fLocksText="0">
      <xdr:nvSpPr>
        <xdr:cNvPr id="4288" name="四角形吹き出し 38"/>
        <xdr:cNvSpPr/>
      </xdr:nvSpPr>
      <xdr:spPr>
        <a:xfrm>
          <a:off x="161925" y="68932425"/>
          <a:ext cx="1724025" cy="400050"/>
        </a:xfrm>
        <a:prstGeom prst="wedgeRectCallout">
          <a:avLst>
            <a:gd name="adj1" fmla="val 58826"/>
            <a:gd name="adj2" fmla="val 82876"/>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900" baseline="0">
              <a:solidFill>
                <a:srgbClr val="FF0000"/>
              </a:solidFill>
            </a:rPr>
            <a:t>あれば直接入力してください。</a:t>
          </a:r>
        </a:p>
      </xdr:txBody>
    </xdr:sp>
    <xdr:clientData/>
  </xdr:twoCellAnchor>
  <xdr:twoCellAnchor>
    <xdr:from>
      <xdr:col>13</xdr:col>
      <xdr:colOff>161851</xdr:colOff>
      <xdr:row>36</xdr:row>
      <xdr:rowOff>342230</xdr:rowOff>
    </xdr:from>
    <xdr:to>
      <xdr:col>18</xdr:col>
      <xdr:colOff>200137</xdr:colOff>
      <xdr:row>37</xdr:row>
      <xdr:rowOff>218777</xdr:rowOff>
    </xdr:to>
    <xdr:sp macro="" textlink="" fLocksText="0">
      <xdr:nvSpPr>
        <xdr:cNvPr id="4289" name="正方形/長方形 40"/>
        <xdr:cNvSpPr/>
      </xdr:nvSpPr>
      <xdr:spPr>
        <a:xfrm>
          <a:off x="4390951" y="7809830"/>
          <a:ext cx="1371786" cy="276597"/>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400"/>
            </a:lnSpc>
          </a:pPr>
          <a:r>
            <a:rPr lang="ja-JP" altLang="en-US" sz="1100" baseline="0">
              <a:solidFill>
                <a:srgbClr val="FF0000"/>
              </a:solidFill>
            </a:rPr>
            <a:t>直接入力します。</a:t>
          </a:r>
          <a:endParaRPr lang="ja-JP" altLang="en-US" sz="1050">
            <a:solidFill>
              <a:srgbClr val="FF0000"/>
            </a:solidFill>
          </a:endParaRPr>
        </a:p>
      </xdr:txBody>
    </xdr:sp>
    <xdr:clientData/>
  </xdr:twoCellAnchor>
  <xdr:twoCellAnchor>
    <xdr:from>
      <xdr:col>15</xdr:col>
      <xdr:colOff>133350</xdr:colOff>
      <xdr:row>51</xdr:row>
      <xdr:rowOff>190500</xdr:rowOff>
    </xdr:from>
    <xdr:to>
      <xdr:col>20</xdr:col>
      <xdr:colOff>171376</xdr:colOff>
      <xdr:row>53</xdr:row>
      <xdr:rowOff>29021</xdr:rowOff>
    </xdr:to>
    <xdr:sp macro="" textlink="" fLocksText="0">
      <xdr:nvSpPr>
        <xdr:cNvPr id="4290" name="正方形/長方形 41"/>
        <xdr:cNvSpPr/>
      </xdr:nvSpPr>
      <xdr:spPr>
        <a:xfrm>
          <a:off x="4895850" y="11772900"/>
          <a:ext cx="1371600" cy="31432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400"/>
            </a:lnSpc>
          </a:pPr>
          <a:r>
            <a:rPr lang="ja-JP" altLang="en-US" sz="1100" baseline="0">
              <a:solidFill>
                <a:srgbClr val="FF0000"/>
              </a:solidFill>
            </a:rPr>
            <a:t>直接入力します。</a:t>
          </a:r>
          <a:endParaRPr lang="ja-JP" altLang="en-US" sz="1050">
            <a:solidFill>
              <a:srgbClr val="FF0000"/>
            </a:solidFill>
          </a:endParaRPr>
        </a:p>
      </xdr:txBody>
    </xdr:sp>
    <xdr:clientData/>
  </xdr:twoCellAnchor>
  <xdr:twoCellAnchor>
    <xdr:from>
      <xdr:col>16</xdr:col>
      <xdr:colOff>133350</xdr:colOff>
      <xdr:row>58</xdr:row>
      <xdr:rowOff>152921</xdr:rowOff>
    </xdr:from>
    <xdr:to>
      <xdr:col>21</xdr:col>
      <xdr:colOff>171376</xdr:colOff>
      <xdr:row>60</xdr:row>
      <xdr:rowOff>75902</xdr:rowOff>
    </xdr:to>
    <xdr:sp macro="" textlink="" fLocksText="0">
      <xdr:nvSpPr>
        <xdr:cNvPr id="4291" name="正方形/長方形 42"/>
        <xdr:cNvSpPr/>
      </xdr:nvSpPr>
      <xdr:spPr>
        <a:xfrm>
          <a:off x="5162550" y="13639800"/>
          <a:ext cx="1371600" cy="495300"/>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400"/>
            </a:lnSpc>
          </a:pPr>
          <a:r>
            <a:rPr lang="ja-JP" altLang="en-US" sz="1100" baseline="0">
              <a:solidFill>
                <a:srgbClr val="FF0000"/>
              </a:solidFill>
            </a:rPr>
            <a:t>直接入力します。</a:t>
          </a:r>
          <a:endParaRPr lang="ja-JP" altLang="en-US" sz="1050">
            <a:solidFill>
              <a:srgbClr val="FF0000"/>
            </a:solidFill>
          </a:endParaRPr>
        </a:p>
      </xdr:txBody>
    </xdr:sp>
    <xdr:clientData/>
  </xdr:twoCellAnchor>
  <xdr:twoCellAnchor>
    <xdr:from>
      <xdr:col>8</xdr:col>
      <xdr:colOff>209513</xdr:colOff>
      <xdr:row>55</xdr:row>
      <xdr:rowOff>56703</xdr:rowOff>
    </xdr:from>
    <xdr:to>
      <xdr:col>23</xdr:col>
      <xdr:colOff>9488</xdr:colOff>
      <xdr:row>56</xdr:row>
      <xdr:rowOff>238124</xdr:rowOff>
    </xdr:to>
    <xdr:sp macro="" textlink="" fLocksText="0">
      <xdr:nvSpPr>
        <xdr:cNvPr id="4292" name="四角形吹き出し 43"/>
        <xdr:cNvSpPr/>
      </xdr:nvSpPr>
      <xdr:spPr>
        <a:xfrm>
          <a:off x="3105113" y="12686853"/>
          <a:ext cx="3800475" cy="467171"/>
        </a:xfrm>
        <a:prstGeom prst="wedgeRectCallout">
          <a:avLst>
            <a:gd name="adj1" fmla="val 32140"/>
            <a:gd name="adj2" fmla="val -95063"/>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700"/>
            </a:lnSpc>
          </a:pPr>
          <a:r>
            <a:rPr lang="en-US" altLang="ja-JP" sz="900" baseline="0">
              <a:solidFill>
                <a:srgbClr val="FF0000"/>
              </a:solidFill>
            </a:rPr>
            <a:t>【</a:t>
          </a:r>
          <a:r>
            <a:rPr lang="ja-JP" altLang="en-US" sz="900" baseline="0">
              <a:solidFill>
                <a:srgbClr val="FF0000"/>
              </a:solidFill>
            </a:rPr>
            <a:t>参考</a:t>
          </a:r>
          <a:r>
            <a:rPr lang="en-US" altLang="ja-JP" sz="900" baseline="0">
              <a:solidFill>
                <a:srgbClr val="FF0000"/>
              </a:solidFill>
            </a:rPr>
            <a:t>】</a:t>
          </a:r>
          <a:r>
            <a:rPr lang="ja-JP" altLang="en-US" sz="900" baseline="0">
              <a:solidFill>
                <a:srgbClr val="FF0000"/>
              </a:solidFill>
            </a:rPr>
            <a:t>施設一覧シートを参照し、プルダウンから選択します。</a:t>
          </a:r>
          <a:endParaRPr lang="en-US" altLang="ja-JP" sz="900" baseline="0">
            <a:solidFill>
              <a:srgbClr val="FF0000"/>
            </a:solidFill>
          </a:endParaRPr>
        </a:p>
        <a:p>
          <a:pPr algn="l">
            <a:lnSpc>
              <a:spcPts val="1000"/>
            </a:lnSpc>
          </a:pPr>
          <a:r>
            <a:rPr lang="ja-JP" altLang="en-US" sz="900" baseline="0">
              <a:solidFill>
                <a:srgbClr val="FF0000"/>
              </a:solidFill>
            </a:rPr>
            <a:t>施設名称が複数ある場合は直接入力してください（併記可）。</a:t>
          </a:r>
        </a:p>
      </xdr:txBody>
    </xdr:sp>
    <xdr:clientData/>
  </xdr:twoCellAnchor>
  <xdr:twoCellAnchor>
    <xdr:from>
      <xdr:col>16</xdr:col>
      <xdr:colOff>161999</xdr:colOff>
      <xdr:row>145</xdr:row>
      <xdr:rowOff>0</xdr:rowOff>
    </xdr:from>
    <xdr:to>
      <xdr:col>23</xdr:col>
      <xdr:colOff>85688</xdr:colOff>
      <xdr:row>146</xdr:row>
      <xdr:rowOff>10046</xdr:rowOff>
    </xdr:to>
    <xdr:sp macro="" textlink="" fLocksText="0">
      <xdr:nvSpPr>
        <xdr:cNvPr id="4293" name="正方形/長方形 46"/>
        <xdr:cNvSpPr/>
      </xdr:nvSpPr>
      <xdr:spPr>
        <a:xfrm>
          <a:off x="5191125" y="38347650"/>
          <a:ext cx="1790700" cy="29527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100" baseline="0">
              <a:solidFill>
                <a:srgbClr val="FF0000"/>
              </a:solidFill>
            </a:rPr>
            <a:t>人数は直接入力します。</a:t>
          </a:r>
          <a:endParaRPr lang="ja-JP" altLang="en-US" sz="1050">
            <a:solidFill>
              <a:srgbClr val="FF0000"/>
            </a:solidFill>
          </a:endParaRPr>
        </a:p>
      </xdr:txBody>
    </xdr:sp>
    <xdr:clientData/>
  </xdr:twoCellAnchor>
  <xdr:twoCellAnchor>
    <xdr:from>
      <xdr:col>14</xdr:col>
      <xdr:colOff>181012</xdr:colOff>
      <xdr:row>225</xdr:row>
      <xdr:rowOff>275704</xdr:rowOff>
    </xdr:from>
    <xdr:to>
      <xdr:col>21</xdr:col>
      <xdr:colOff>104701</xdr:colOff>
      <xdr:row>227</xdr:row>
      <xdr:rowOff>0</xdr:rowOff>
    </xdr:to>
    <xdr:sp macro="" textlink="" fLocksText="0">
      <xdr:nvSpPr>
        <xdr:cNvPr id="4294" name="正方形/長方形 35"/>
        <xdr:cNvSpPr/>
      </xdr:nvSpPr>
      <xdr:spPr>
        <a:xfrm>
          <a:off x="4676775" y="61388625"/>
          <a:ext cx="1790700" cy="29527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100" baseline="0">
              <a:solidFill>
                <a:srgbClr val="FF0000"/>
              </a:solidFill>
            </a:rPr>
            <a:t>数値は直接入力します。</a:t>
          </a:r>
          <a:endParaRPr lang="ja-JP" altLang="en-US" sz="1050">
            <a:solidFill>
              <a:srgbClr val="FF0000"/>
            </a:solidFill>
          </a:endParaRPr>
        </a:p>
      </xdr:txBody>
    </xdr:sp>
    <xdr:clientData/>
  </xdr:twoCellAnchor>
  <xdr:twoCellAnchor>
    <xdr:from>
      <xdr:col>6</xdr:col>
      <xdr:colOff>9637</xdr:colOff>
      <xdr:row>393</xdr:row>
      <xdr:rowOff>199802</xdr:rowOff>
    </xdr:from>
    <xdr:to>
      <xdr:col>22</xdr:col>
      <xdr:colOff>38026</xdr:colOff>
      <xdr:row>397</xdr:row>
      <xdr:rowOff>228823</xdr:rowOff>
    </xdr:to>
    <xdr:sp macro="" textlink="" fLocksText="0">
      <xdr:nvSpPr>
        <xdr:cNvPr id="4295" name="角丸四角形 34"/>
        <xdr:cNvSpPr/>
      </xdr:nvSpPr>
      <xdr:spPr>
        <a:xfrm>
          <a:off x="2371725" y="109318425"/>
          <a:ext cx="4295775" cy="1171575"/>
        </a:xfrm>
        <a:prstGeom prst="round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t"/>
        <a:lstStyle/>
        <a:p>
          <a:pPr algn="l">
            <a:lnSpc>
              <a:spcPts val="1200"/>
            </a:lnSpc>
          </a:pPr>
          <a:r>
            <a:rPr lang="ja-JP" altLang="en-US" sz="1050" baseline="0">
              <a:solidFill>
                <a:srgbClr val="FF0000"/>
              </a:solidFill>
            </a:rPr>
            <a:t>対応方法には避難場所へ移動時に介助等が必要かを記入してください。</a:t>
          </a:r>
          <a:endParaRPr lang="en-US" altLang="ja-JP" sz="1050" baseline="0">
            <a:solidFill>
              <a:srgbClr val="FF0000"/>
            </a:solidFill>
          </a:endParaRPr>
        </a:p>
        <a:p>
          <a:pPr algn="l">
            <a:lnSpc>
              <a:spcPts val="1200"/>
            </a:lnSpc>
          </a:pPr>
          <a:r>
            <a:rPr lang="ja-JP" altLang="en-US" sz="1050" baseline="0">
              <a:solidFill>
                <a:srgbClr val="FF0000"/>
              </a:solidFill>
            </a:rPr>
            <a:t>あらかじめ方法を番号で決めておくと良いです。</a:t>
          </a:r>
          <a:endParaRPr lang="en-US" altLang="ja-JP" sz="1050" baseline="0">
            <a:solidFill>
              <a:srgbClr val="FF0000"/>
            </a:solidFill>
          </a:endParaRPr>
        </a:p>
        <a:p>
          <a:pPr algn="l">
            <a:lnSpc>
              <a:spcPts val="1400"/>
            </a:lnSpc>
          </a:pPr>
          <a:r>
            <a:rPr lang="en-US" altLang="ja-JP" sz="1050" baseline="0">
              <a:solidFill>
                <a:srgbClr val="FF0000"/>
              </a:solidFill>
            </a:rPr>
            <a:t>【</a:t>
          </a:r>
          <a:r>
            <a:rPr lang="ja-JP" altLang="en-US" sz="1050" baseline="0">
              <a:solidFill>
                <a:srgbClr val="FF0000"/>
              </a:solidFill>
            </a:rPr>
            <a:t>例</a:t>
          </a:r>
          <a:r>
            <a:rPr lang="en-US" altLang="ja-JP" sz="1050" baseline="0">
              <a:solidFill>
                <a:srgbClr val="FF0000"/>
              </a:solidFill>
            </a:rPr>
            <a:t>】</a:t>
          </a:r>
        </a:p>
        <a:p>
          <a:pPr algn="l">
            <a:lnSpc>
              <a:spcPts val="1200"/>
            </a:lnSpc>
          </a:pPr>
          <a:r>
            <a:rPr lang="ja-JP" altLang="en-US" sz="1050" baseline="0">
              <a:solidFill>
                <a:srgbClr val="FF0000"/>
              </a:solidFill>
            </a:rPr>
            <a:t>１：単独歩行が可能　２：介助が必要　３：車いすを使用　</a:t>
          </a:r>
          <a:endParaRPr lang="en-US" altLang="ja-JP" sz="1050" baseline="0">
            <a:solidFill>
              <a:srgbClr val="FF0000"/>
            </a:solidFill>
          </a:endParaRPr>
        </a:p>
        <a:p>
          <a:pPr algn="l">
            <a:lnSpc>
              <a:spcPts val="1300"/>
            </a:lnSpc>
          </a:pPr>
          <a:r>
            <a:rPr lang="ja-JP" altLang="en-US" sz="1050" baseline="0">
              <a:solidFill>
                <a:srgbClr val="FF0000"/>
              </a:solidFill>
            </a:rPr>
            <a:t>４：ストレッチャーや担架が必要　５：そのほか</a:t>
          </a:r>
        </a:p>
      </xdr:txBody>
    </xdr:sp>
    <xdr:clientData/>
  </xdr:twoCellAnchor>
  <xdr:twoCellAnchor>
    <xdr:from>
      <xdr:col>1</xdr:col>
      <xdr:colOff>390525</xdr:colOff>
      <xdr:row>404</xdr:row>
      <xdr:rowOff>9525</xdr:rowOff>
    </xdr:from>
    <xdr:to>
      <xdr:col>2</xdr:col>
      <xdr:colOff>9525</xdr:colOff>
      <xdr:row>415</xdr:row>
      <xdr:rowOff>133350</xdr:rowOff>
    </xdr:to>
    <xdr:grpSp>
      <xdr:nvGrpSpPr>
        <xdr:cNvPr id="55165" name="グループ化 10"/>
        <xdr:cNvGrpSpPr>
          <a:grpSpLocks/>
        </xdr:cNvGrpSpPr>
      </xdr:nvGrpSpPr>
      <xdr:grpSpPr bwMode="auto">
        <a:xfrm>
          <a:off x="625849" y="117884201"/>
          <a:ext cx="672352" cy="3328708"/>
          <a:chOff x="628650" y="94554675"/>
          <a:chExt cx="676275" cy="3267075"/>
        </a:xfrm>
      </xdr:grpSpPr>
      <xdr:cxnSp macro="">
        <xdr:nvCxnSpPr>
          <xdr:cNvPr id="6" name="直線コネクタ 5"/>
          <xdr:cNvCxnSpPr/>
        </xdr:nvCxnSpPr>
        <xdr:spPr>
          <a:xfrm flipH="1">
            <a:off x="628650" y="94554675"/>
            <a:ext cx="9525" cy="3257550"/>
          </a:xfrm>
          <a:prstGeom prst="line">
            <a:avLst/>
          </a:prstGeom>
          <a:ln w="25400"/>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flipV="1">
            <a:off x="628650" y="97812225"/>
            <a:ext cx="676275" cy="95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flipV="1">
            <a:off x="628650" y="95716725"/>
            <a:ext cx="676275" cy="190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362</xdr:row>
      <xdr:rowOff>10046</xdr:rowOff>
    </xdr:from>
    <xdr:to>
      <xdr:col>1</xdr:col>
      <xdr:colOff>419193</xdr:colOff>
      <xdr:row>363</xdr:row>
      <xdr:rowOff>18976</xdr:rowOff>
    </xdr:to>
    <xdr:cxnSp macro="">
      <xdr:nvCxnSpPr>
        <xdr:cNvPr id="4297" name="直線矢印コネクタ 12"/>
        <xdr:cNvCxnSpPr/>
      </xdr:nvCxnSpPr>
      <xdr:spPr>
        <a:xfrm>
          <a:off x="647700" y="1002696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362</xdr:row>
      <xdr:rowOff>18976</xdr:rowOff>
    </xdr:from>
    <xdr:to>
      <xdr:col>8</xdr:col>
      <xdr:colOff>28649</xdr:colOff>
      <xdr:row>363</xdr:row>
      <xdr:rowOff>29021</xdr:rowOff>
    </xdr:to>
    <xdr:cxnSp macro="">
      <xdr:nvCxnSpPr>
        <xdr:cNvPr id="4298" name="直線矢印コネクタ 46"/>
        <xdr:cNvCxnSpPr/>
      </xdr:nvCxnSpPr>
      <xdr:spPr>
        <a:xfrm>
          <a:off x="2914650" y="1002792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362</xdr:row>
      <xdr:rowOff>10046</xdr:rowOff>
    </xdr:from>
    <xdr:to>
      <xdr:col>18</xdr:col>
      <xdr:colOff>190388</xdr:colOff>
      <xdr:row>363</xdr:row>
      <xdr:rowOff>18976</xdr:rowOff>
    </xdr:to>
    <xdr:cxnSp macro="">
      <xdr:nvCxnSpPr>
        <xdr:cNvPr id="4299" name="直線矢印コネクタ 47"/>
        <xdr:cNvCxnSpPr/>
      </xdr:nvCxnSpPr>
      <xdr:spPr>
        <a:xfrm>
          <a:off x="5743575" y="1002696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355</xdr:row>
      <xdr:rowOff>18976</xdr:rowOff>
    </xdr:from>
    <xdr:to>
      <xdr:col>8</xdr:col>
      <xdr:colOff>28649</xdr:colOff>
      <xdr:row>356</xdr:row>
      <xdr:rowOff>29021</xdr:rowOff>
    </xdr:to>
    <xdr:cxnSp macro="">
      <xdr:nvCxnSpPr>
        <xdr:cNvPr id="4300" name="直線矢印コネクタ 49"/>
        <xdr:cNvCxnSpPr/>
      </xdr:nvCxnSpPr>
      <xdr:spPr>
        <a:xfrm>
          <a:off x="2914650" y="98278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358</xdr:row>
      <xdr:rowOff>19050</xdr:rowOff>
    </xdr:from>
    <xdr:to>
      <xdr:col>18</xdr:col>
      <xdr:colOff>171450</xdr:colOff>
      <xdr:row>360</xdr:row>
      <xdr:rowOff>28575</xdr:rowOff>
    </xdr:to>
    <xdr:grpSp>
      <xdr:nvGrpSpPr>
        <xdr:cNvPr id="55170" name="グループ化 18"/>
        <xdr:cNvGrpSpPr>
          <a:grpSpLocks/>
        </xdr:cNvGrpSpPr>
      </xdr:nvGrpSpPr>
      <xdr:grpSpPr bwMode="auto">
        <a:xfrm>
          <a:off x="606799" y="104491491"/>
          <a:ext cx="5133975" cy="592231"/>
          <a:chOff x="609600" y="87420450"/>
          <a:chExt cx="5124450" cy="581025"/>
        </a:xfrm>
      </xdr:grpSpPr>
      <xdr:cxnSp macro="">
        <xdr:nvCxnSpPr>
          <xdr:cNvPr id="49" name="直線矢印コネクタ 48"/>
          <xdr:cNvCxnSpPr/>
        </xdr:nvCxnSpPr>
        <xdr:spPr>
          <a:xfrm flipH="1">
            <a:off x="2905125" y="87420450"/>
            <a:ext cx="9525" cy="5715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2" name="直線矢印コネクタ 51"/>
          <xdr:cNvCxnSpPr/>
        </xdr:nvCxnSpPr>
        <xdr:spPr>
          <a:xfrm>
            <a:off x="609600" y="87706200"/>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3" name="直線矢印コネクタ 52"/>
          <xdr:cNvCxnSpPr/>
        </xdr:nvCxnSpPr>
        <xdr:spPr>
          <a:xfrm>
            <a:off x="5724525" y="87677625"/>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619125" y="87706200"/>
            <a:ext cx="5114925" cy="95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76312</xdr:colOff>
      <xdr:row>288</xdr:row>
      <xdr:rowOff>0</xdr:rowOff>
    </xdr:from>
    <xdr:to>
      <xdr:col>17</xdr:col>
      <xdr:colOff>80683</xdr:colOff>
      <xdr:row>289</xdr:row>
      <xdr:rowOff>56927</xdr:rowOff>
    </xdr:to>
    <xdr:sp macro="" textlink="" fLocksText="0">
      <xdr:nvSpPr>
        <xdr:cNvPr id="4302" name="四角形吹き出し 33"/>
        <xdr:cNvSpPr/>
      </xdr:nvSpPr>
      <xdr:spPr>
        <a:xfrm>
          <a:off x="2174053" y="80709247"/>
          <a:ext cx="2559312" cy="334833"/>
        </a:xfrm>
        <a:prstGeom prst="wedgeRectCallout">
          <a:avLst>
            <a:gd name="adj1" fmla="val -82581"/>
            <a:gd name="adj2" fmla="val -205085"/>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実施する予定の月を入力してください。</a:t>
          </a:r>
        </a:p>
      </xdr:txBody>
    </xdr:sp>
    <xdr:clientData/>
  </xdr:twoCellAnchor>
  <xdr:twoCellAnchor>
    <xdr:from>
      <xdr:col>12</xdr:col>
      <xdr:colOff>257063</xdr:colOff>
      <xdr:row>77</xdr:row>
      <xdr:rowOff>247799</xdr:rowOff>
    </xdr:from>
    <xdr:to>
      <xdr:col>23</xdr:col>
      <xdr:colOff>114337</xdr:colOff>
      <xdr:row>79</xdr:row>
      <xdr:rowOff>256729</xdr:rowOff>
    </xdr:to>
    <xdr:sp macro="" textlink="" fLocksText="0">
      <xdr:nvSpPr>
        <xdr:cNvPr id="4303" name="四角形吹き出し 22"/>
        <xdr:cNvSpPr/>
      </xdr:nvSpPr>
      <xdr:spPr>
        <a:xfrm>
          <a:off x="4219575" y="19164300"/>
          <a:ext cx="2790825" cy="581025"/>
        </a:xfrm>
        <a:prstGeom prst="wedgeRectCallout">
          <a:avLst>
            <a:gd name="adj1" fmla="val -73029"/>
            <a:gd name="adj2" fmla="val -2029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900"/>
            </a:lnSpc>
          </a:pPr>
          <a:r>
            <a:rPr lang="ja-JP" altLang="en-US" sz="1000" baseline="0">
              <a:solidFill>
                <a:srgbClr val="FF0000"/>
              </a:solidFill>
            </a:rPr>
            <a:t>施設情報（６）市が指定する近隣の避難所で入力した内容が自動的に反映されます。</a:t>
          </a:r>
        </a:p>
      </xdr:txBody>
    </xdr:sp>
    <xdr:clientData/>
  </xdr:twoCellAnchor>
  <xdr:twoCellAnchor>
    <xdr:from>
      <xdr:col>1</xdr:col>
      <xdr:colOff>409901</xdr:colOff>
      <xdr:row>365</xdr:row>
      <xdr:rowOff>10046</xdr:rowOff>
    </xdr:from>
    <xdr:to>
      <xdr:col>1</xdr:col>
      <xdr:colOff>419193</xdr:colOff>
      <xdr:row>366</xdr:row>
      <xdr:rowOff>18976</xdr:rowOff>
    </xdr:to>
    <xdr:cxnSp macro="">
      <xdr:nvCxnSpPr>
        <xdr:cNvPr id="4304" name="直線矢印コネクタ 12"/>
        <xdr:cNvCxnSpPr/>
      </xdr:nvCxnSpPr>
      <xdr:spPr>
        <a:xfrm>
          <a:off x="647700" y="1011269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365</xdr:row>
      <xdr:rowOff>18976</xdr:rowOff>
    </xdr:from>
    <xdr:to>
      <xdr:col>8</xdr:col>
      <xdr:colOff>28649</xdr:colOff>
      <xdr:row>366</xdr:row>
      <xdr:rowOff>29021</xdr:rowOff>
    </xdr:to>
    <xdr:cxnSp macro="">
      <xdr:nvCxnSpPr>
        <xdr:cNvPr id="4305" name="直線矢印コネクタ 46"/>
        <xdr:cNvCxnSpPr/>
      </xdr:nvCxnSpPr>
      <xdr:spPr>
        <a:xfrm>
          <a:off x="2914650" y="1011364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365</xdr:row>
      <xdr:rowOff>10046</xdr:rowOff>
    </xdr:from>
    <xdr:to>
      <xdr:col>18</xdr:col>
      <xdr:colOff>190388</xdr:colOff>
      <xdr:row>366</xdr:row>
      <xdr:rowOff>18976</xdr:rowOff>
    </xdr:to>
    <xdr:cxnSp macro="">
      <xdr:nvCxnSpPr>
        <xdr:cNvPr id="4306" name="直線矢印コネクタ 47"/>
        <xdr:cNvCxnSpPr/>
      </xdr:nvCxnSpPr>
      <xdr:spPr>
        <a:xfrm>
          <a:off x="5743575" y="1011269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368</xdr:row>
      <xdr:rowOff>10046</xdr:rowOff>
    </xdr:from>
    <xdr:to>
      <xdr:col>1</xdr:col>
      <xdr:colOff>419193</xdr:colOff>
      <xdr:row>369</xdr:row>
      <xdr:rowOff>18976</xdr:rowOff>
    </xdr:to>
    <xdr:cxnSp macro="">
      <xdr:nvCxnSpPr>
        <xdr:cNvPr id="4307" name="直線矢印コネクタ 12"/>
        <xdr:cNvCxnSpPr/>
      </xdr:nvCxnSpPr>
      <xdr:spPr>
        <a:xfrm>
          <a:off x="647700" y="1019841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368</xdr:row>
      <xdr:rowOff>18976</xdr:rowOff>
    </xdr:from>
    <xdr:to>
      <xdr:col>8</xdr:col>
      <xdr:colOff>28649</xdr:colOff>
      <xdr:row>369</xdr:row>
      <xdr:rowOff>29021</xdr:rowOff>
    </xdr:to>
    <xdr:cxnSp macro="">
      <xdr:nvCxnSpPr>
        <xdr:cNvPr id="4308" name="直線矢印コネクタ 46"/>
        <xdr:cNvCxnSpPr/>
      </xdr:nvCxnSpPr>
      <xdr:spPr>
        <a:xfrm>
          <a:off x="2914650" y="1019937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368</xdr:row>
      <xdr:rowOff>10046</xdr:rowOff>
    </xdr:from>
    <xdr:to>
      <xdr:col>18</xdr:col>
      <xdr:colOff>190388</xdr:colOff>
      <xdr:row>369</xdr:row>
      <xdr:rowOff>18976</xdr:rowOff>
    </xdr:to>
    <xdr:cxnSp macro="">
      <xdr:nvCxnSpPr>
        <xdr:cNvPr id="4309" name="直線矢印コネクタ 47"/>
        <xdr:cNvCxnSpPr/>
      </xdr:nvCxnSpPr>
      <xdr:spPr>
        <a:xfrm>
          <a:off x="5743575" y="1019841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371</xdr:row>
      <xdr:rowOff>10046</xdr:rowOff>
    </xdr:from>
    <xdr:to>
      <xdr:col>1</xdr:col>
      <xdr:colOff>419193</xdr:colOff>
      <xdr:row>372</xdr:row>
      <xdr:rowOff>18976</xdr:rowOff>
    </xdr:to>
    <xdr:cxnSp macro="">
      <xdr:nvCxnSpPr>
        <xdr:cNvPr id="4310" name="直線矢印コネクタ 12"/>
        <xdr:cNvCxnSpPr/>
      </xdr:nvCxnSpPr>
      <xdr:spPr>
        <a:xfrm>
          <a:off x="647700" y="1028414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371</xdr:row>
      <xdr:rowOff>18976</xdr:rowOff>
    </xdr:from>
    <xdr:to>
      <xdr:col>8</xdr:col>
      <xdr:colOff>28649</xdr:colOff>
      <xdr:row>372</xdr:row>
      <xdr:rowOff>29021</xdr:rowOff>
    </xdr:to>
    <xdr:cxnSp macro="">
      <xdr:nvCxnSpPr>
        <xdr:cNvPr id="4311" name="直線矢印コネクタ 46"/>
        <xdr:cNvCxnSpPr/>
      </xdr:nvCxnSpPr>
      <xdr:spPr>
        <a:xfrm>
          <a:off x="2914650" y="102850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371</xdr:row>
      <xdr:rowOff>10046</xdr:rowOff>
    </xdr:from>
    <xdr:to>
      <xdr:col>18</xdr:col>
      <xdr:colOff>190388</xdr:colOff>
      <xdr:row>372</xdr:row>
      <xdr:rowOff>18976</xdr:rowOff>
    </xdr:to>
    <xdr:cxnSp macro="">
      <xdr:nvCxnSpPr>
        <xdr:cNvPr id="4312" name="直線矢印コネクタ 47"/>
        <xdr:cNvCxnSpPr/>
      </xdr:nvCxnSpPr>
      <xdr:spPr>
        <a:xfrm>
          <a:off x="5743575" y="1028414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374</xdr:row>
      <xdr:rowOff>0</xdr:rowOff>
    </xdr:from>
    <xdr:to>
      <xdr:col>22</xdr:col>
      <xdr:colOff>142875</xdr:colOff>
      <xdr:row>374</xdr:row>
      <xdr:rowOff>266700</xdr:rowOff>
    </xdr:to>
    <xdr:grpSp>
      <xdr:nvGrpSpPr>
        <xdr:cNvPr id="55182" name="グループ化 21"/>
        <xdr:cNvGrpSpPr>
          <a:grpSpLocks/>
        </xdr:cNvGrpSpPr>
      </xdr:nvGrpSpPr>
      <xdr:grpSpPr bwMode="auto">
        <a:xfrm>
          <a:off x="635374" y="109134088"/>
          <a:ext cx="6152589" cy="266700"/>
          <a:chOff x="638175" y="96545400"/>
          <a:chExt cx="6134100" cy="266700"/>
        </a:xfrm>
      </xdr:grpSpPr>
      <xdr:cxnSp macro="">
        <xdr:nvCxnSpPr>
          <xdr:cNvPr id="3" name="直線コネクタ 2"/>
          <xdr:cNvCxnSpPr/>
        </xdr:nvCxnSpPr>
        <xdr:spPr>
          <a:xfrm>
            <a:off x="638175" y="96802575"/>
            <a:ext cx="6134100" cy="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5" name="直線コネクタ 4"/>
          <xdr:cNvCxnSpPr/>
        </xdr:nvCxnSpPr>
        <xdr:spPr>
          <a:xfrm>
            <a:off x="647700" y="96545400"/>
            <a:ext cx="0" cy="257175"/>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9" name="直線コネクタ 8"/>
          <xdr:cNvCxnSpPr/>
        </xdr:nvCxnSpPr>
        <xdr:spPr>
          <a:xfrm>
            <a:off x="2924175" y="96554925"/>
            <a:ext cx="0" cy="24765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12" name="直線コネクタ 11"/>
          <xdr:cNvCxnSpPr/>
        </xdr:nvCxnSpPr>
        <xdr:spPr>
          <a:xfrm flipH="1">
            <a:off x="5695950" y="96545400"/>
            <a:ext cx="9525" cy="2667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76312</xdr:colOff>
      <xdr:row>357</xdr:row>
      <xdr:rowOff>37951</xdr:rowOff>
    </xdr:from>
    <xdr:to>
      <xdr:col>22</xdr:col>
      <xdr:colOff>123713</xdr:colOff>
      <xdr:row>374</xdr:row>
      <xdr:rowOff>256729</xdr:rowOff>
    </xdr:to>
    <xdr:cxnSp macro="">
      <xdr:nvCxnSpPr>
        <xdr:cNvPr id="4314" name="直線コネクタ 13"/>
        <xdr:cNvCxnSpPr/>
      </xdr:nvCxnSpPr>
      <xdr:spPr>
        <a:xfrm flipH="1" flipV="1">
          <a:off x="6705600" y="98869500"/>
          <a:ext cx="47625" cy="5076825"/>
        </a:xfrm>
        <a:prstGeom prst="line">
          <a:avLst/>
        </a:prstGeom>
        <a:noFill/>
        <a:ln w="15875">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10</xdr:col>
      <xdr:colOff>257063</xdr:colOff>
      <xdr:row>357</xdr:row>
      <xdr:rowOff>47997</xdr:rowOff>
    </xdr:from>
    <xdr:to>
      <xdr:col>22</xdr:col>
      <xdr:colOff>76312</xdr:colOff>
      <xdr:row>357</xdr:row>
      <xdr:rowOff>56927</xdr:rowOff>
    </xdr:to>
    <xdr:cxnSp macro="">
      <xdr:nvCxnSpPr>
        <xdr:cNvPr id="4315" name="直線矢印コネクタ 19"/>
        <xdr:cNvCxnSpPr/>
      </xdr:nvCxnSpPr>
      <xdr:spPr>
        <a:xfrm flipH="1">
          <a:off x="3686175" y="98879025"/>
          <a:ext cx="3019425" cy="9525"/>
        </a:xfrm>
        <a:prstGeom prst="straightConnector1">
          <a:avLst/>
        </a:prstGeom>
        <a:noFill/>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76200</xdr:colOff>
      <xdr:row>82</xdr:row>
      <xdr:rowOff>19050</xdr:rowOff>
    </xdr:from>
    <xdr:to>
      <xdr:col>8</xdr:col>
      <xdr:colOff>142875</xdr:colOff>
      <xdr:row>85</xdr:row>
      <xdr:rowOff>219074</xdr:rowOff>
    </xdr:to>
    <xdr:pic>
      <xdr:nvPicPr>
        <xdr:cNvPr id="55186" name="図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3298150"/>
          <a:ext cx="2724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257063</xdr:colOff>
      <xdr:row>77</xdr:row>
      <xdr:rowOff>247799</xdr:rowOff>
    </xdr:from>
    <xdr:to>
      <xdr:col>23</xdr:col>
      <xdr:colOff>114337</xdr:colOff>
      <xdr:row>79</xdr:row>
      <xdr:rowOff>256729</xdr:rowOff>
    </xdr:to>
    <xdr:sp macro="" textlink="" fLocksText="0">
      <xdr:nvSpPr>
        <xdr:cNvPr id="4318" name="四角形吹き出し 22"/>
        <xdr:cNvSpPr/>
      </xdr:nvSpPr>
      <xdr:spPr>
        <a:xfrm>
          <a:off x="4219575" y="19164300"/>
          <a:ext cx="2790825" cy="581025"/>
        </a:xfrm>
        <a:prstGeom prst="wedgeRectCallout">
          <a:avLst>
            <a:gd name="adj1" fmla="val -73029"/>
            <a:gd name="adj2" fmla="val -2029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900"/>
            </a:lnSpc>
          </a:pPr>
          <a:r>
            <a:rPr lang="ja-JP" altLang="en-US" sz="1000" baseline="0">
              <a:solidFill>
                <a:srgbClr val="FF0000"/>
              </a:solidFill>
            </a:rPr>
            <a:t>施設情報（６）市が指定する近隣の避難所で入力した内容が自動的に反映されます。</a:t>
          </a:r>
        </a:p>
      </xdr:txBody>
    </xdr:sp>
    <xdr:clientData/>
  </xdr:twoCellAnchor>
  <xdr:twoCellAnchor>
    <xdr:from>
      <xdr:col>11</xdr:col>
      <xdr:colOff>14045</xdr:colOff>
      <xdr:row>82</xdr:row>
      <xdr:rowOff>179666</xdr:rowOff>
    </xdr:from>
    <xdr:to>
      <xdr:col>21</xdr:col>
      <xdr:colOff>176045</xdr:colOff>
      <xdr:row>85</xdr:row>
      <xdr:rowOff>207571</xdr:rowOff>
    </xdr:to>
    <xdr:sp macro="" textlink="" fLocksText="0">
      <xdr:nvSpPr>
        <xdr:cNvPr id="4319" name="四角形吹き出し 22"/>
        <xdr:cNvSpPr/>
      </xdr:nvSpPr>
      <xdr:spPr>
        <a:xfrm>
          <a:off x="3723192" y="23790460"/>
          <a:ext cx="2851412" cy="901964"/>
        </a:xfrm>
        <a:prstGeom prst="wedgeRectCallout">
          <a:avLst>
            <a:gd name="adj1" fmla="val -73029"/>
            <a:gd name="adj2" fmla="val -2029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1000" baseline="0">
              <a:solidFill>
                <a:srgbClr val="FF0000"/>
              </a:solidFill>
            </a:rPr>
            <a:t>グーグルマップを利用して施設と記載の近隣の避難所をルート検索してください。</a:t>
          </a:r>
          <a:endParaRPr lang="en-US" altLang="ja-JP" sz="1000" baseline="0">
            <a:solidFill>
              <a:srgbClr val="FF0000"/>
            </a:solidFill>
          </a:endParaRPr>
        </a:p>
        <a:p>
          <a:pPr algn="l">
            <a:lnSpc>
              <a:spcPts val="1000"/>
            </a:lnSpc>
          </a:pPr>
          <a:r>
            <a:rPr lang="ja-JP" altLang="en-US" sz="1000" baseline="0">
              <a:solidFill>
                <a:srgbClr val="FF0000"/>
              </a:solidFill>
            </a:rPr>
            <a:t>また、原則「徒歩」経路としてください。</a:t>
          </a:r>
        </a:p>
      </xdr:txBody>
    </xdr:sp>
    <xdr:clientData/>
  </xdr:twoCellAnchor>
  <xdr:twoCellAnchor editAs="oneCell">
    <xdr:from>
      <xdr:col>1</xdr:col>
      <xdr:colOff>38100</xdr:colOff>
      <xdr:row>85</xdr:row>
      <xdr:rowOff>257175</xdr:rowOff>
    </xdr:from>
    <xdr:to>
      <xdr:col>22</xdr:col>
      <xdr:colOff>151840</xdr:colOff>
      <xdr:row>97</xdr:row>
      <xdr:rowOff>247650</xdr:rowOff>
    </xdr:to>
    <xdr:pic>
      <xdr:nvPicPr>
        <xdr:cNvPr id="55189" name="図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3962" r="-519" b="7567"/>
        <a:stretch>
          <a:fillRect/>
        </a:stretch>
      </xdr:blipFill>
      <xdr:spPr bwMode="auto">
        <a:xfrm>
          <a:off x="276225" y="24393525"/>
          <a:ext cx="6496050"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222400</xdr:colOff>
      <xdr:row>109</xdr:row>
      <xdr:rowOff>256352</xdr:rowOff>
    </xdr:from>
    <xdr:to>
      <xdr:col>12</xdr:col>
      <xdr:colOff>39147</xdr:colOff>
      <xdr:row>110</xdr:row>
      <xdr:rowOff>265282</xdr:rowOff>
    </xdr:to>
    <xdr:sp macro="" textlink="" fLocksText="0">
      <xdr:nvSpPr>
        <xdr:cNvPr id="4321" name="正方形/長方形 46"/>
        <xdr:cNvSpPr/>
      </xdr:nvSpPr>
      <xdr:spPr>
        <a:xfrm>
          <a:off x="2048959" y="31733676"/>
          <a:ext cx="1968276" cy="300282"/>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050">
              <a:solidFill>
                <a:srgbClr val="FF0000"/>
              </a:solidFill>
            </a:rPr>
            <a:t>想定最大規模の浸水深</a:t>
          </a:r>
        </a:p>
      </xdr:txBody>
    </xdr:sp>
    <xdr:clientData/>
  </xdr:twoCellAnchor>
  <xdr:twoCellAnchor>
    <xdr:from>
      <xdr:col>1</xdr:col>
      <xdr:colOff>268269</xdr:colOff>
      <xdr:row>126</xdr:row>
      <xdr:rowOff>139552</xdr:rowOff>
    </xdr:from>
    <xdr:to>
      <xdr:col>5</xdr:col>
      <xdr:colOff>203984</xdr:colOff>
      <xdr:row>127</xdr:row>
      <xdr:rowOff>155202</xdr:rowOff>
    </xdr:to>
    <xdr:sp macro="" textlink="" fLocksText="0">
      <xdr:nvSpPr>
        <xdr:cNvPr id="4322" name="正方形/長方形 46"/>
        <xdr:cNvSpPr/>
      </xdr:nvSpPr>
      <xdr:spPr>
        <a:xfrm>
          <a:off x="503593" y="36569876"/>
          <a:ext cx="1795891" cy="307002"/>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050">
              <a:solidFill>
                <a:srgbClr val="FF0000"/>
              </a:solidFill>
            </a:rPr>
            <a:t>浸水継続時間</a:t>
          </a:r>
        </a:p>
      </xdr:txBody>
    </xdr:sp>
    <xdr:clientData/>
  </xdr:twoCellAnchor>
  <xdr:twoCellAnchor>
    <xdr:from>
      <xdr:col>1</xdr:col>
      <xdr:colOff>132267</xdr:colOff>
      <xdr:row>121</xdr:row>
      <xdr:rowOff>138056</xdr:rowOff>
    </xdr:from>
    <xdr:to>
      <xdr:col>7</xdr:col>
      <xdr:colOff>35858</xdr:colOff>
      <xdr:row>122</xdr:row>
      <xdr:rowOff>213959</xdr:rowOff>
    </xdr:to>
    <xdr:sp macro="" textlink="" fLocksText="0">
      <xdr:nvSpPr>
        <xdr:cNvPr id="4324" name="四角形吹き出し 22"/>
        <xdr:cNvSpPr/>
      </xdr:nvSpPr>
      <xdr:spPr>
        <a:xfrm>
          <a:off x="347420" y="34526668"/>
          <a:ext cx="2019262" cy="353809"/>
        </a:xfrm>
        <a:prstGeom prst="wedgeRectCallout">
          <a:avLst>
            <a:gd name="adj1" fmla="val -17612"/>
            <a:gd name="adj2" fmla="val -15815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1000" baseline="0">
              <a:solidFill>
                <a:srgbClr val="FF0000"/>
              </a:solidFill>
            </a:rPr>
            <a:t>別途、凡例も貼り付けして下さい。</a:t>
          </a:r>
          <a:endParaRPr lang="en-US" altLang="ja-JP" sz="1000" baseline="0">
            <a:solidFill>
              <a:srgbClr val="FF0000"/>
            </a:solidFill>
          </a:endParaRPr>
        </a:p>
      </xdr:txBody>
    </xdr:sp>
    <xdr:clientData/>
  </xdr:twoCellAnchor>
  <xdr:twoCellAnchor editAs="oneCell">
    <xdr:from>
      <xdr:col>17</xdr:col>
      <xdr:colOff>76200</xdr:colOff>
      <xdr:row>126</xdr:row>
      <xdr:rowOff>76200</xdr:rowOff>
    </xdr:from>
    <xdr:to>
      <xdr:col>22</xdr:col>
      <xdr:colOff>19050</xdr:colOff>
      <xdr:row>130</xdr:row>
      <xdr:rowOff>209548</xdr:rowOff>
    </xdr:to>
    <xdr:pic>
      <xdr:nvPicPr>
        <xdr:cNvPr id="55193" name="図 1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372100" y="35928300"/>
          <a:ext cx="1276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207309</xdr:colOff>
      <xdr:row>106</xdr:row>
      <xdr:rowOff>85388</xdr:rowOff>
    </xdr:from>
    <xdr:to>
      <xdr:col>23</xdr:col>
      <xdr:colOff>107577</xdr:colOff>
      <xdr:row>107</xdr:row>
      <xdr:rowOff>251012</xdr:rowOff>
    </xdr:to>
    <xdr:sp macro="" textlink="" fLocksText="0">
      <xdr:nvSpPr>
        <xdr:cNvPr id="4326" name="正方形/長方形 46"/>
        <xdr:cNvSpPr/>
      </xdr:nvSpPr>
      <xdr:spPr>
        <a:xfrm>
          <a:off x="4626909" y="30305412"/>
          <a:ext cx="1531844" cy="443529"/>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t"/>
        <a:lstStyle/>
        <a:p>
          <a:pPr algn="l">
            <a:lnSpc>
              <a:spcPts val="1400"/>
            </a:lnSpc>
          </a:pPr>
          <a:r>
            <a:rPr lang="ja-JP" altLang="en-US" sz="900">
              <a:solidFill>
                <a:srgbClr val="FF0000"/>
              </a:solidFill>
            </a:rPr>
            <a:t>避難経路図に地域を合わせた図を張り付けしてください。</a:t>
          </a:r>
        </a:p>
      </xdr:txBody>
    </xdr:sp>
    <xdr:clientData/>
  </xdr:twoCellAnchor>
  <xdr:twoCellAnchor>
    <xdr:from>
      <xdr:col>2</xdr:col>
      <xdr:colOff>185457</xdr:colOff>
      <xdr:row>82</xdr:row>
      <xdr:rowOff>22412</xdr:rowOff>
    </xdr:from>
    <xdr:to>
      <xdr:col>4</xdr:col>
      <xdr:colOff>23532</xdr:colOff>
      <xdr:row>83</xdr:row>
      <xdr:rowOff>184337</xdr:rowOff>
    </xdr:to>
    <xdr:sp macro="" textlink="">
      <xdr:nvSpPr>
        <xdr:cNvPr id="2" name="楕円 1"/>
        <xdr:cNvSpPr/>
      </xdr:nvSpPr>
      <xdr:spPr>
        <a:xfrm>
          <a:off x="1474133" y="23633206"/>
          <a:ext cx="375958" cy="453278"/>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8</xdr:col>
      <xdr:colOff>15688</xdr:colOff>
      <xdr:row>117</xdr:row>
      <xdr:rowOff>6164</xdr:rowOff>
    </xdr:from>
    <xdr:to>
      <xdr:col>8</xdr:col>
      <xdr:colOff>141418</xdr:colOff>
      <xdr:row>117</xdr:row>
      <xdr:rowOff>66772</xdr:rowOff>
    </xdr:to>
    <xdr:sp macro="" textlink="">
      <xdr:nvSpPr>
        <xdr:cNvPr id="76" name="楕円 75"/>
        <xdr:cNvSpPr>
          <a:spLocks noChangeAspect="1"/>
        </xdr:cNvSpPr>
      </xdr:nvSpPr>
      <xdr:spPr>
        <a:xfrm>
          <a:off x="2918012" y="33814311"/>
          <a:ext cx="125730"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265579</xdr:colOff>
      <xdr:row>117</xdr:row>
      <xdr:rowOff>44264</xdr:rowOff>
    </xdr:from>
    <xdr:to>
      <xdr:col>17</xdr:col>
      <xdr:colOff>122368</xdr:colOff>
      <xdr:row>117</xdr:row>
      <xdr:rowOff>104872</xdr:rowOff>
    </xdr:to>
    <xdr:sp macro="" textlink="">
      <xdr:nvSpPr>
        <xdr:cNvPr id="77" name="楕円 76"/>
        <xdr:cNvSpPr>
          <a:spLocks noChangeAspect="1"/>
        </xdr:cNvSpPr>
      </xdr:nvSpPr>
      <xdr:spPr>
        <a:xfrm>
          <a:off x="5319432" y="33852411"/>
          <a:ext cx="125730"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139476</xdr:colOff>
      <xdr:row>119</xdr:row>
      <xdr:rowOff>120761</xdr:rowOff>
    </xdr:from>
    <xdr:to>
      <xdr:col>22</xdr:col>
      <xdr:colOff>82363</xdr:colOff>
      <xdr:row>121</xdr:row>
      <xdr:rowOff>15688</xdr:rowOff>
    </xdr:to>
    <xdr:sp macro="" textlink="" fLocksText="0">
      <xdr:nvSpPr>
        <xdr:cNvPr id="79" name="正方形/長方形 46"/>
        <xdr:cNvSpPr/>
      </xdr:nvSpPr>
      <xdr:spPr>
        <a:xfrm>
          <a:off x="4924388" y="34511614"/>
          <a:ext cx="1825475" cy="477633"/>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r>
            <a:rPr lang="ja-JP" altLang="en-US" sz="900">
              <a:solidFill>
                <a:srgbClr val="FF0000"/>
              </a:solidFill>
              <a:effectLst/>
            </a:rPr>
            <a:t>施設と近隣避難所の位置を記入してください</a:t>
          </a:r>
          <a:endParaRPr lang="ja-JP" altLang="ja-JP" sz="900">
            <a:solidFill>
              <a:srgbClr val="FF0000"/>
            </a:solidFill>
            <a:effectLst/>
          </a:endParaRPr>
        </a:p>
      </xdr:txBody>
    </xdr:sp>
    <xdr:clientData/>
  </xdr:twoCellAnchor>
  <xdr:twoCellAnchor>
    <xdr:from>
      <xdr:col>17</xdr:col>
      <xdr:colOff>72838</xdr:colOff>
      <xdr:row>117</xdr:row>
      <xdr:rowOff>101413</xdr:rowOff>
    </xdr:from>
    <xdr:to>
      <xdr:col>18</xdr:col>
      <xdr:colOff>244270</xdr:colOff>
      <xdr:row>119</xdr:row>
      <xdr:rowOff>111231</xdr:rowOff>
    </xdr:to>
    <xdr:cxnSp macro="">
      <xdr:nvCxnSpPr>
        <xdr:cNvPr id="13" name="直線矢印コネクタ 12"/>
        <xdr:cNvCxnSpPr>
          <a:stCxn id="79" idx="0"/>
        </xdr:cNvCxnSpPr>
      </xdr:nvCxnSpPr>
      <xdr:spPr>
        <a:xfrm flipH="1" flipV="1">
          <a:off x="5395632" y="33909560"/>
          <a:ext cx="440373" cy="592524"/>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129988</xdr:colOff>
      <xdr:row>117</xdr:row>
      <xdr:rowOff>82363</xdr:rowOff>
    </xdr:from>
    <xdr:to>
      <xdr:col>15</xdr:col>
      <xdr:colOff>139476</xdr:colOff>
      <xdr:row>120</xdr:row>
      <xdr:rowOff>68225</xdr:rowOff>
    </xdr:to>
    <xdr:cxnSp macro="">
      <xdr:nvCxnSpPr>
        <xdr:cNvPr id="15" name="直線矢印コネクタ 14"/>
        <xdr:cNvCxnSpPr>
          <a:stCxn id="79" idx="1"/>
        </xdr:cNvCxnSpPr>
      </xdr:nvCxnSpPr>
      <xdr:spPr>
        <a:xfrm flipH="1" flipV="1">
          <a:off x="3032312" y="33890510"/>
          <a:ext cx="1892076" cy="85992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920563</xdr:colOff>
      <xdr:row>130</xdr:row>
      <xdr:rowOff>170330</xdr:rowOff>
    </xdr:from>
    <xdr:to>
      <xdr:col>1</xdr:col>
      <xdr:colOff>1042370</xdr:colOff>
      <xdr:row>130</xdr:row>
      <xdr:rowOff>230938</xdr:rowOff>
    </xdr:to>
    <xdr:sp macro="" textlink="">
      <xdr:nvSpPr>
        <xdr:cNvPr id="86" name="楕円 85"/>
        <xdr:cNvSpPr>
          <a:spLocks noChangeAspect="1"/>
        </xdr:cNvSpPr>
      </xdr:nvSpPr>
      <xdr:spPr>
        <a:xfrm>
          <a:off x="1155887" y="37766065"/>
          <a:ext cx="121807"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12</xdr:col>
      <xdr:colOff>114300</xdr:colOff>
      <xdr:row>130</xdr:row>
      <xdr:rowOff>219075</xdr:rowOff>
    </xdr:from>
    <xdr:to>
      <xdr:col>12</xdr:col>
      <xdr:colOff>240030</xdr:colOff>
      <xdr:row>130</xdr:row>
      <xdr:rowOff>279683</xdr:rowOff>
    </xdr:to>
    <xdr:sp macro="" textlink="">
      <xdr:nvSpPr>
        <xdr:cNvPr id="87" name="楕円 86"/>
        <xdr:cNvSpPr>
          <a:spLocks noChangeAspect="1"/>
        </xdr:cNvSpPr>
      </xdr:nvSpPr>
      <xdr:spPr>
        <a:xfrm>
          <a:off x="4076700" y="37214175"/>
          <a:ext cx="125730"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247613</xdr:colOff>
      <xdr:row>133</xdr:row>
      <xdr:rowOff>297</xdr:rowOff>
    </xdr:from>
    <xdr:to>
      <xdr:col>17</xdr:col>
      <xdr:colOff>190500</xdr:colOff>
      <xdr:row>134</xdr:row>
      <xdr:rowOff>180974</xdr:rowOff>
    </xdr:to>
    <xdr:sp macro="" textlink="" fLocksText="0">
      <xdr:nvSpPr>
        <xdr:cNvPr id="88" name="正方形/長方形 46"/>
        <xdr:cNvSpPr/>
      </xdr:nvSpPr>
      <xdr:spPr>
        <a:xfrm>
          <a:off x="3676613" y="37852647"/>
          <a:ext cx="1809787" cy="466427"/>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r>
            <a:rPr lang="ja-JP" altLang="en-US" sz="900">
              <a:solidFill>
                <a:srgbClr val="FF0000"/>
              </a:solidFill>
              <a:effectLst/>
            </a:rPr>
            <a:t>施設と近隣避難所の位置を記入してください</a:t>
          </a:r>
          <a:endParaRPr lang="ja-JP" altLang="ja-JP" sz="900">
            <a:solidFill>
              <a:srgbClr val="FF0000"/>
            </a:solidFill>
            <a:effectLst/>
          </a:endParaRPr>
        </a:p>
      </xdr:txBody>
    </xdr:sp>
    <xdr:clientData/>
  </xdr:twoCellAnchor>
  <xdr:twoCellAnchor>
    <xdr:from>
      <xdr:col>12</xdr:col>
      <xdr:colOff>192181</xdr:colOff>
      <xdr:row>130</xdr:row>
      <xdr:rowOff>289111</xdr:rowOff>
    </xdr:from>
    <xdr:to>
      <xdr:col>14</xdr:col>
      <xdr:colOff>96913</xdr:colOff>
      <xdr:row>133</xdr:row>
      <xdr:rowOff>7576</xdr:rowOff>
    </xdr:to>
    <xdr:cxnSp macro="">
      <xdr:nvCxnSpPr>
        <xdr:cNvPr id="89" name="直線矢印コネクタ 88"/>
        <xdr:cNvCxnSpPr/>
      </xdr:nvCxnSpPr>
      <xdr:spPr>
        <a:xfrm flipH="1" flipV="1">
          <a:off x="4170269" y="37884846"/>
          <a:ext cx="442615" cy="592524"/>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1042370</xdr:colOff>
      <xdr:row>130</xdr:row>
      <xdr:rowOff>200634</xdr:rowOff>
    </xdr:from>
    <xdr:to>
      <xdr:col>10</xdr:col>
      <xdr:colOff>247613</xdr:colOff>
      <xdr:row>133</xdr:row>
      <xdr:rowOff>236312</xdr:rowOff>
    </xdr:to>
    <xdr:cxnSp macro="">
      <xdr:nvCxnSpPr>
        <xdr:cNvPr id="90" name="直線矢印コネクタ 89"/>
        <xdr:cNvCxnSpPr>
          <a:stCxn id="88" idx="1"/>
          <a:endCxn id="86" idx="6"/>
        </xdr:cNvCxnSpPr>
      </xdr:nvCxnSpPr>
      <xdr:spPr>
        <a:xfrm flipH="1" flipV="1">
          <a:off x="1277694" y="37796369"/>
          <a:ext cx="2410125" cy="909737"/>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38</xdr:row>
      <xdr:rowOff>28575</xdr:rowOff>
    </xdr:from>
    <xdr:to>
      <xdr:col>22</xdr:col>
      <xdr:colOff>76200</xdr:colOff>
      <xdr:row>39</xdr:row>
      <xdr:rowOff>276225</xdr:rowOff>
    </xdr:to>
    <xdr:sp macro="" textlink="" fLocksText="0">
      <xdr:nvSpPr>
        <xdr:cNvPr id="91" name="四角形吹き出し 43"/>
        <xdr:cNvSpPr/>
      </xdr:nvSpPr>
      <xdr:spPr>
        <a:xfrm>
          <a:off x="1857375" y="8181975"/>
          <a:ext cx="4848225" cy="533400"/>
        </a:xfrm>
        <a:prstGeom prst="wedgeRectCallout">
          <a:avLst>
            <a:gd name="adj1" fmla="val -43902"/>
            <a:gd name="adj2" fmla="val -82221"/>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同一住所に同一事業者が運営する複数施設がある場合は施設名称を併記しても構いません。</a:t>
          </a:r>
        </a:p>
      </xdr:txBody>
    </xdr:sp>
    <xdr:clientData/>
  </xdr:twoCellAnchor>
  <xdr:twoCellAnchor editAs="oneCell">
    <xdr:from>
      <xdr:col>1</xdr:col>
      <xdr:colOff>95250</xdr:colOff>
      <xdr:row>108</xdr:row>
      <xdr:rowOff>104775</xdr:rowOff>
    </xdr:from>
    <xdr:to>
      <xdr:col>3</xdr:col>
      <xdr:colOff>57150</xdr:colOff>
      <xdr:row>113</xdr:row>
      <xdr:rowOff>76198</xdr:rowOff>
    </xdr:to>
    <xdr:pic>
      <xdr:nvPicPr>
        <xdr:cNvPr id="55207" name="図 6" descr="画面の領域"/>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33375" y="30813375"/>
          <a:ext cx="12858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85763</xdr:colOff>
      <xdr:row>113</xdr:row>
      <xdr:rowOff>168872</xdr:rowOff>
    </xdr:from>
    <xdr:to>
      <xdr:col>3</xdr:col>
      <xdr:colOff>9526</xdr:colOff>
      <xdr:row>114</xdr:row>
      <xdr:rowOff>244849</xdr:rowOff>
    </xdr:to>
    <xdr:sp macro="" textlink="" fLocksText="0">
      <xdr:nvSpPr>
        <xdr:cNvPr id="92" name="四角形吹き出し 22"/>
        <xdr:cNvSpPr/>
      </xdr:nvSpPr>
      <xdr:spPr>
        <a:xfrm>
          <a:off x="321087" y="32811607"/>
          <a:ext cx="1246057" cy="367330"/>
        </a:xfrm>
        <a:prstGeom prst="wedgeRectCallout">
          <a:avLst>
            <a:gd name="adj1" fmla="val 10658"/>
            <a:gd name="adj2" fmla="val -11764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900" baseline="0">
              <a:solidFill>
                <a:srgbClr val="FF0000"/>
              </a:solidFill>
            </a:rPr>
            <a:t>「浸水深」を選択</a:t>
          </a:r>
          <a:endParaRPr lang="en-US" altLang="ja-JP" sz="900" baseline="0">
            <a:solidFill>
              <a:srgbClr val="FF0000"/>
            </a:solidFill>
          </a:endParaRPr>
        </a:p>
      </xdr:txBody>
    </xdr:sp>
    <xdr:clientData/>
  </xdr:twoCellAnchor>
  <xdr:twoCellAnchor editAs="oneCell">
    <xdr:from>
      <xdr:col>17</xdr:col>
      <xdr:colOff>211791</xdr:colOff>
      <xdr:row>2</xdr:row>
      <xdr:rowOff>104215</xdr:rowOff>
    </xdr:from>
    <xdr:to>
      <xdr:col>23</xdr:col>
      <xdr:colOff>71717</xdr:colOff>
      <xdr:row>6</xdr:row>
      <xdr:rowOff>286870</xdr:rowOff>
    </xdr:to>
    <xdr:pic>
      <xdr:nvPicPr>
        <xdr:cNvPr id="4" name="図 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73438" y="642097"/>
          <a:ext cx="1258420" cy="1258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142987</xdr:colOff>
      <xdr:row>343</xdr:row>
      <xdr:rowOff>256729</xdr:rowOff>
    </xdr:from>
    <xdr:to>
      <xdr:col>21</xdr:col>
      <xdr:colOff>171376</xdr:colOff>
      <xdr:row>348</xdr:row>
      <xdr:rowOff>0</xdr:rowOff>
    </xdr:to>
    <xdr:sp macro="" textlink="" fLocksText="0">
      <xdr:nvSpPr>
        <xdr:cNvPr id="3323" name="角丸四角形 1"/>
        <xdr:cNvSpPr/>
      </xdr:nvSpPr>
      <xdr:spPr>
        <a:xfrm>
          <a:off x="2238375" y="97526475"/>
          <a:ext cx="4295775" cy="1171575"/>
        </a:xfrm>
        <a:prstGeom prst="round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t"/>
        <a:lstStyle/>
        <a:p>
          <a:pPr algn="l">
            <a:lnSpc>
              <a:spcPts val="1200"/>
            </a:lnSpc>
          </a:pPr>
          <a:r>
            <a:rPr lang="ja-JP" altLang="en-US" sz="1050" baseline="0">
              <a:solidFill>
                <a:srgbClr val="FF0000"/>
              </a:solidFill>
            </a:rPr>
            <a:t>対応方法には避難場所へ移動時に介助等が必要かを記入してください。</a:t>
          </a:r>
          <a:endParaRPr lang="en-US" altLang="ja-JP" sz="1050" baseline="0">
            <a:solidFill>
              <a:srgbClr val="FF0000"/>
            </a:solidFill>
          </a:endParaRPr>
        </a:p>
        <a:p>
          <a:pPr algn="l">
            <a:lnSpc>
              <a:spcPts val="1200"/>
            </a:lnSpc>
          </a:pPr>
          <a:r>
            <a:rPr lang="ja-JP" altLang="en-US" sz="1050" baseline="0">
              <a:solidFill>
                <a:srgbClr val="FF0000"/>
              </a:solidFill>
            </a:rPr>
            <a:t>あらかじめ方法を番号で決めておくと良いです。</a:t>
          </a:r>
          <a:endParaRPr lang="en-US" altLang="ja-JP" sz="1050" baseline="0">
            <a:solidFill>
              <a:srgbClr val="FF0000"/>
            </a:solidFill>
          </a:endParaRPr>
        </a:p>
        <a:p>
          <a:pPr algn="l">
            <a:lnSpc>
              <a:spcPts val="1400"/>
            </a:lnSpc>
          </a:pPr>
          <a:r>
            <a:rPr lang="en-US" altLang="ja-JP" sz="1050" baseline="0">
              <a:solidFill>
                <a:srgbClr val="FF0000"/>
              </a:solidFill>
            </a:rPr>
            <a:t>【</a:t>
          </a:r>
          <a:r>
            <a:rPr lang="ja-JP" altLang="en-US" sz="1050" baseline="0">
              <a:solidFill>
                <a:srgbClr val="FF0000"/>
              </a:solidFill>
            </a:rPr>
            <a:t>例</a:t>
          </a:r>
          <a:r>
            <a:rPr lang="en-US" altLang="ja-JP" sz="1050" baseline="0">
              <a:solidFill>
                <a:srgbClr val="FF0000"/>
              </a:solidFill>
            </a:rPr>
            <a:t>】</a:t>
          </a:r>
        </a:p>
        <a:p>
          <a:pPr algn="l">
            <a:lnSpc>
              <a:spcPts val="1200"/>
            </a:lnSpc>
          </a:pPr>
          <a:r>
            <a:rPr lang="ja-JP" altLang="en-US" sz="1050" baseline="0">
              <a:solidFill>
                <a:srgbClr val="FF0000"/>
              </a:solidFill>
            </a:rPr>
            <a:t>１：単独歩行が可能　２：介助が必要　３：車いすを使用　</a:t>
          </a:r>
          <a:endParaRPr lang="en-US" altLang="ja-JP" sz="1050" baseline="0">
            <a:solidFill>
              <a:srgbClr val="FF0000"/>
            </a:solidFill>
          </a:endParaRPr>
        </a:p>
        <a:p>
          <a:pPr algn="l">
            <a:lnSpc>
              <a:spcPts val="1400"/>
            </a:lnSpc>
          </a:pPr>
          <a:r>
            <a:rPr lang="ja-JP" altLang="en-US" sz="1050" baseline="0">
              <a:solidFill>
                <a:srgbClr val="FF0000"/>
              </a:solidFill>
            </a:rPr>
            <a:t>４：ストレッチャーや担架が必要　５：そのほか</a:t>
          </a:r>
        </a:p>
      </xdr:txBody>
    </xdr:sp>
    <xdr:clientData/>
  </xdr:twoCellAnchor>
  <xdr:twoCellAnchor>
    <xdr:from>
      <xdr:col>1</xdr:col>
      <xdr:colOff>390525</xdr:colOff>
      <xdr:row>354</xdr:row>
      <xdr:rowOff>9525</xdr:rowOff>
    </xdr:from>
    <xdr:to>
      <xdr:col>2</xdr:col>
      <xdr:colOff>9525</xdr:colOff>
      <xdr:row>365</xdr:row>
      <xdr:rowOff>133350</xdr:rowOff>
    </xdr:to>
    <xdr:grpSp>
      <xdr:nvGrpSpPr>
        <xdr:cNvPr id="2509" name="グループ化 2"/>
        <xdr:cNvGrpSpPr>
          <a:grpSpLocks/>
        </xdr:cNvGrpSpPr>
      </xdr:nvGrpSpPr>
      <xdr:grpSpPr bwMode="auto">
        <a:xfrm>
          <a:off x="628650" y="100422075"/>
          <a:ext cx="676275" cy="3267075"/>
          <a:chOff x="628650" y="94554675"/>
          <a:chExt cx="676275" cy="3267075"/>
        </a:xfrm>
      </xdr:grpSpPr>
      <xdr:cxnSp macro="">
        <xdr:nvCxnSpPr>
          <xdr:cNvPr id="4" name="直線コネクタ 3"/>
          <xdr:cNvCxnSpPr/>
        </xdr:nvCxnSpPr>
        <xdr:spPr>
          <a:xfrm flipH="1">
            <a:off x="628650" y="94554675"/>
            <a:ext cx="9525" cy="3257550"/>
          </a:xfrm>
          <a:prstGeom prst="line">
            <a:avLst/>
          </a:prstGeom>
          <a:ln w="25400"/>
        </xdr:spPr>
        <xdr:style>
          <a:lnRef idx="1">
            <a:schemeClr val="dk1"/>
          </a:lnRef>
          <a:fillRef idx="0">
            <a:schemeClr val="dk1"/>
          </a:fillRef>
          <a:effectRef idx="0">
            <a:schemeClr val="dk1"/>
          </a:effectRef>
          <a:fontRef idx="minor">
            <a:schemeClr val="tx1"/>
          </a:fontRef>
        </xdr:style>
      </xdr:cxnSp>
      <xdr:cxnSp macro="">
        <xdr:nvCxnSpPr>
          <xdr:cNvPr id="5" name="直線コネクタ 4"/>
          <xdr:cNvCxnSpPr/>
        </xdr:nvCxnSpPr>
        <xdr:spPr>
          <a:xfrm flipV="1">
            <a:off x="628650" y="97812225"/>
            <a:ext cx="676275" cy="95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flipV="1">
            <a:off x="628650" y="95716725"/>
            <a:ext cx="676275" cy="190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313</xdr:row>
      <xdr:rowOff>10046</xdr:rowOff>
    </xdr:from>
    <xdr:to>
      <xdr:col>1</xdr:col>
      <xdr:colOff>419193</xdr:colOff>
      <xdr:row>314</xdr:row>
      <xdr:rowOff>18976</xdr:rowOff>
    </xdr:to>
    <xdr:cxnSp macro="">
      <xdr:nvCxnSpPr>
        <xdr:cNvPr id="3325" name="直線矢印コネクタ 12"/>
        <xdr:cNvCxnSpPr/>
      </xdr:nvCxnSpPr>
      <xdr:spPr>
        <a:xfrm>
          <a:off x="647700" y="887063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313</xdr:row>
      <xdr:rowOff>18976</xdr:rowOff>
    </xdr:from>
    <xdr:to>
      <xdr:col>8</xdr:col>
      <xdr:colOff>28649</xdr:colOff>
      <xdr:row>314</xdr:row>
      <xdr:rowOff>29021</xdr:rowOff>
    </xdr:to>
    <xdr:cxnSp macro="">
      <xdr:nvCxnSpPr>
        <xdr:cNvPr id="3326" name="直線矢印コネクタ 46"/>
        <xdr:cNvCxnSpPr/>
      </xdr:nvCxnSpPr>
      <xdr:spPr>
        <a:xfrm>
          <a:off x="2914650" y="887158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313</xdr:row>
      <xdr:rowOff>10046</xdr:rowOff>
    </xdr:from>
    <xdr:to>
      <xdr:col>18</xdr:col>
      <xdr:colOff>190388</xdr:colOff>
      <xdr:row>314</xdr:row>
      <xdr:rowOff>18976</xdr:rowOff>
    </xdr:to>
    <xdr:cxnSp macro="">
      <xdr:nvCxnSpPr>
        <xdr:cNvPr id="3327" name="直線矢印コネクタ 47"/>
        <xdr:cNvCxnSpPr/>
      </xdr:nvCxnSpPr>
      <xdr:spPr>
        <a:xfrm>
          <a:off x="5743575" y="887063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306</xdr:row>
      <xdr:rowOff>18976</xdr:rowOff>
    </xdr:from>
    <xdr:to>
      <xdr:col>8</xdr:col>
      <xdr:colOff>28649</xdr:colOff>
      <xdr:row>307</xdr:row>
      <xdr:rowOff>29021</xdr:rowOff>
    </xdr:to>
    <xdr:cxnSp macro="">
      <xdr:nvCxnSpPr>
        <xdr:cNvPr id="3328" name="直線矢印コネクタ 49"/>
        <xdr:cNvCxnSpPr/>
      </xdr:nvCxnSpPr>
      <xdr:spPr>
        <a:xfrm>
          <a:off x="2914650" y="867156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309</xdr:row>
      <xdr:rowOff>19050</xdr:rowOff>
    </xdr:from>
    <xdr:to>
      <xdr:col>18</xdr:col>
      <xdr:colOff>171450</xdr:colOff>
      <xdr:row>311</xdr:row>
      <xdr:rowOff>28575</xdr:rowOff>
    </xdr:to>
    <xdr:grpSp>
      <xdr:nvGrpSpPr>
        <xdr:cNvPr id="2514" name="グループ化 18"/>
        <xdr:cNvGrpSpPr>
          <a:grpSpLocks/>
        </xdr:cNvGrpSpPr>
      </xdr:nvGrpSpPr>
      <xdr:grpSpPr bwMode="auto">
        <a:xfrm>
          <a:off x="609600" y="87572850"/>
          <a:ext cx="5124450" cy="581025"/>
          <a:chOff x="609600" y="87420450"/>
          <a:chExt cx="5124450" cy="581025"/>
        </a:xfrm>
      </xdr:grpSpPr>
      <xdr:cxnSp macro="">
        <xdr:nvCxnSpPr>
          <xdr:cNvPr id="21" name="直線矢印コネクタ 20"/>
          <xdr:cNvCxnSpPr/>
        </xdr:nvCxnSpPr>
        <xdr:spPr>
          <a:xfrm flipH="1">
            <a:off x="2905125" y="87420450"/>
            <a:ext cx="9525" cy="5715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直線矢印コネクタ 21"/>
          <xdr:cNvCxnSpPr/>
        </xdr:nvCxnSpPr>
        <xdr:spPr>
          <a:xfrm>
            <a:off x="609600" y="87706200"/>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xdr:nvCxnSpPr>
        <xdr:spPr>
          <a:xfrm>
            <a:off x="5724525" y="87677625"/>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xdr:cNvCxnSpPr/>
        </xdr:nvCxnSpPr>
        <xdr:spPr>
          <a:xfrm>
            <a:off x="619125" y="87706200"/>
            <a:ext cx="5114925" cy="95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316</xdr:row>
      <xdr:rowOff>10046</xdr:rowOff>
    </xdr:from>
    <xdr:to>
      <xdr:col>1</xdr:col>
      <xdr:colOff>419193</xdr:colOff>
      <xdr:row>317</xdr:row>
      <xdr:rowOff>18976</xdr:rowOff>
    </xdr:to>
    <xdr:cxnSp macro="">
      <xdr:nvCxnSpPr>
        <xdr:cNvPr id="3330" name="直線矢印コネクタ 12"/>
        <xdr:cNvCxnSpPr/>
      </xdr:nvCxnSpPr>
      <xdr:spPr>
        <a:xfrm>
          <a:off x="647700" y="895635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316</xdr:row>
      <xdr:rowOff>18976</xdr:rowOff>
    </xdr:from>
    <xdr:to>
      <xdr:col>8</xdr:col>
      <xdr:colOff>28649</xdr:colOff>
      <xdr:row>317</xdr:row>
      <xdr:rowOff>29021</xdr:rowOff>
    </xdr:to>
    <xdr:cxnSp macro="">
      <xdr:nvCxnSpPr>
        <xdr:cNvPr id="3331" name="直線矢印コネクタ 46"/>
        <xdr:cNvCxnSpPr/>
      </xdr:nvCxnSpPr>
      <xdr:spPr>
        <a:xfrm>
          <a:off x="2914650" y="895731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316</xdr:row>
      <xdr:rowOff>10046</xdr:rowOff>
    </xdr:from>
    <xdr:to>
      <xdr:col>18</xdr:col>
      <xdr:colOff>190388</xdr:colOff>
      <xdr:row>317</xdr:row>
      <xdr:rowOff>18976</xdr:rowOff>
    </xdr:to>
    <xdr:cxnSp macro="">
      <xdr:nvCxnSpPr>
        <xdr:cNvPr id="3332" name="直線矢印コネクタ 47"/>
        <xdr:cNvCxnSpPr/>
      </xdr:nvCxnSpPr>
      <xdr:spPr>
        <a:xfrm>
          <a:off x="5743575" y="895635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319</xdr:row>
      <xdr:rowOff>10046</xdr:rowOff>
    </xdr:from>
    <xdr:to>
      <xdr:col>1</xdr:col>
      <xdr:colOff>419193</xdr:colOff>
      <xdr:row>320</xdr:row>
      <xdr:rowOff>18976</xdr:rowOff>
    </xdr:to>
    <xdr:cxnSp macro="">
      <xdr:nvCxnSpPr>
        <xdr:cNvPr id="3333" name="直線矢印コネクタ 12"/>
        <xdr:cNvCxnSpPr/>
      </xdr:nvCxnSpPr>
      <xdr:spPr>
        <a:xfrm>
          <a:off x="647700" y="904208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319</xdr:row>
      <xdr:rowOff>18976</xdr:rowOff>
    </xdr:from>
    <xdr:to>
      <xdr:col>8</xdr:col>
      <xdr:colOff>28649</xdr:colOff>
      <xdr:row>320</xdr:row>
      <xdr:rowOff>29021</xdr:rowOff>
    </xdr:to>
    <xdr:cxnSp macro="">
      <xdr:nvCxnSpPr>
        <xdr:cNvPr id="3334" name="直線矢印コネクタ 46"/>
        <xdr:cNvCxnSpPr/>
      </xdr:nvCxnSpPr>
      <xdr:spPr>
        <a:xfrm>
          <a:off x="2914650" y="904303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319</xdr:row>
      <xdr:rowOff>10046</xdr:rowOff>
    </xdr:from>
    <xdr:to>
      <xdr:col>18</xdr:col>
      <xdr:colOff>190388</xdr:colOff>
      <xdr:row>320</xdr:row>
      <xdr:rowOff>18976</xdr:rowOff>
    </xdr:to>
    <xdr:cxnSp macro="">
      <xdr:nvCxnSpPr>
        <xdr:cNvPr id="3335" name="直線矢印コネクタ 47"/>
        <xdr:cNvCxnSpPr/>
      </xdr:nvCxnSpPr>
      <xdr:spPr>
        <a:xfrm>
          <a:off x="5743575" y="904208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322</xdr:row>
      <xdr:rowOff>10046</xdr:rowOff>
    </xdr:from>
    <xdr:to>
      <xdr:col>1</xdr:col>
      <xdr:colOff>419193</xdr:colOff>
      <xdr:row>323</xdr:row>
      <xdr:rowOff>18976</xdr:rowOff>
    </xdr:to>
    <xdr:cxnSp macro="">
      <xdr:nvCxnSpPr>
        <xdr:cNvPr id="3336" name="直線矢印コネクタ 12"/>
        <xdr:cNvCxnSpPr/>
      </xdr:nvCxnSpPr>
      <xdr:spPr>
        <a:xfrm>
          <a:off x="647700" y="912780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322</xdr:row>
      <xdr:rowOff>18976</xdr:rowOff>
    </xdr:from>
    <xdr:to>
      <xdr:col>8</xdr:col>
      <xdr:colOff>28649</xdr:colOff>
      <xdr:row>323</xdr:row>
      <xdr:rowOff>29021</xdr:rowOff>
    </xdr:to>
    <xdr:cxnSp macro="">
      <xdr:nvCxnSpPr>
        <xdr:cNvPr id="3337" name="直線矢印コネクタ 46"/>
        <xdr:cNvCxnSpPr/>
      </xdr:nvCxnSpPr>
      <xdr:spPr>
        <a:xfrm>
          <a:off x="2914650" y="912876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322</xdr:row>
      <xdr:rowOff>10046</xdr:rowOff>
    </xdr:from>
    <xdr:to>
      <xdr:col>18</xdr:col>
      <xdr:colOff>190388</xdr:colOff>
      <xdr:row>323</xdr:row>
      <xdr:rowOff>18976</xdr:rowOff>
    </xdr:to>
    <xdr:cxnSp macro="">
      <xdr:nvCxnSpPr>
        <xdr:cNvPr id="3338" name="直線矢印コネクタ 47"/>
        <xdr:cNvCxnSpPr/>
      </xdr:nvCxnSpPr>
      <xdr:spPr>
        <a:xfrm>
          <a:off x="5743575" y="912780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325</xdr:row>
      <xdr:rowOff>0</xdr:rowOff>
    </xdr:from>
    <xdr:to>
      <xdr:col>22</xdr:col>
      <xdr:colOff>142875</xdr:colOff>
      <xdr:row>325</xdr:row>
      <xdr:rowOff>266700</xdr:rowOff>
    </xdr:to>
    <xdr:grpSp>
      <xdr:nvGrpSpPr>
        <xdr:cNvPr id="2524" name="グループ化 33"/>
        <xdr:cNvGrpSpPr>
          <a:grpSpLocks/>
        </xdr:cNvGrpSpPr>
      </xdr:nvGrpSpPr>
      <xdr:grpSpPr bwMode="auto">
        <a:xfrm>
          <a:off x="638175" y="92125800"/>
          <a:ext cx="6134100" cy="266700"/>
          <a:chOff x="638175" y="96545400"/>
          <a:chExt cx="6134100" cy="266700"/>
        </a:xfrm>
      </xdr:grpSpPr>
      <xdr:cxnSp macro="">
        <xdr:nvCxnSpPr>
          <xdr:cNvPr id="35" name="直線コネクタ 34"/>
          <xdr:cNvCxnSpPr/>
        </xdr:nvCxnSpPr>
        <xdr:spPr>
          <a:xfrm>
            <a:off x="638175" y="96802575"/>
            <a:ext cx="6134100" cy="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47700" y="96545400"/>
            <a:ext cx="0" cy="257175"/>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7" name="直線コネクタ 36"/>
          <xdr:cNvCxnSpPr/>
        </xdr:nvCxnSpPr>
        <xdr:spPr>
          <a:xfrm>
            <a:off x="2924175" y="96554925"/>
            <a:ext cx="0" cy="24765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8" name="直線コネクタ 37"/>
          <xdr:cNvCxnSpPr/>
        </xdr:nvCxnSpPr>
        <xdr:spPr>
          <a:xfrm flipH="1">
            <a:off x="5695950" y="96545400"/>
            <a:ext cx="9525" cy="2667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76312</xdr:colOff>
      <xdr:row>308</xdr:row>
      <xdr:rowOff>37951</xdr:rowOff>
    </xdr:from>
    <xdr:to>
      <xdr:col>22</xdr:col>
      <xdr:colOff>123713</xdr:colOff>
      <xdr:row>325</xdr:row>
      <xdr:rowOff>256729</xdr:rowOff>
    </xdr:to>
    <xdr:cxnSp macro="">
      <xdr:nvCxnSpPr>
        <xdr:cNvPr id="3340" name="直線コネクタ 38"/>
        <xdr:cNvCxnSpPr/>
      </xdr:nvCxnSpPr>
      <xdr:spPr>
        <a:xfrm flipH="1" flipV="1">
          <a:off x="6705600" y="87306150"/>
          <a:ext cx="47625" cy="5076825"/>
        </a:xfrm>
        <a:prstGeom prst="line">
          <a:avLst/>
        </a:prstGeom>
        <a:noFill/>
        <a:ln w="15875">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10</xdr:col>
      <xdr:colOff>257063</xdr:colOff>
      <xdr:row>308</xdr:row>
      <xdr:rowOff>47997</xdr:rowOff>
    </xdr:from>
    <xdr:to>
      <xdr:col>22</xdr:col>
      <xdr:colOff>76312</xdr:colOff>
      <xdr:row>308</xdr:row>
      <xdr:rowOff>56927</xdr:rowOff>
    </xdr:to>
    <xdr:cxnSp macro="">
      <xdr:nvCxnSpPr>
        <xdr:cNvPr id="3341" name="直線矢印コネクタ 39"/>
        <xdr:cNvCxnSpPr/>
      </xdr:nvCxnSpPr>
      <xdr:spPr>
        <a:xfrm flipH="1">
          <a:off x="3686175" y="87315675"/>
          <a:ext cx="3019425" cy="9525"/>
        </a:xfrm>
        <a:prstGeom prst="straightConnector1">
          <a:avLst/>
        </a:prstGeom>
        <a:noFill/>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390525</xdr:colOff>
      <xdr:row>343</xdr:row>
      <xdr:rowOff>9525</xdr:rowOff>
    </xdr:from>
    <xdr:to>
      <xdr:col>2</xdr:col>
      <xdr:colOff>9525</xdr:colOff>
      <xdr:row>354</xdr:row>
      <xdr:rowOff>133350</xdr:rowOff>
    </xdr:to>
    <xdr:grpSp>
      <xdr:nvGrpSpPr>
        <xdr:cNvPr id="1395" name="グループ化 2"/>
        <xdr:cNvGrpSpPr>
          <a:grpSpLocks/>
        </xdr:cNvGrpSpPr>
      </xdr:nvGrpSpPr>
      <xdr:grpSpPr bwMode="auto">
        <a:xfrm>
          <a:off x="628650" y="97040700"/>
          <a:ext cx="676275" cy="3267075"/>
          <a:chOff x="628650" y="94554675"/>
          <a:chExt cx="676275" cy="3267075"/>
        </a:xfrm>
      </xdr:grpSpPr>
      <xdr:cxnSp macro="">
        <xdr:nvCxnSpPr>
          <xdr:cNvPr id="4" name="直線コネクタ 3"/>
          <xdr:cNvCxnSpPr/>
        </xdr:nvCxnSpPr>
        <xdr:spPr>
          <a:xfrm flipH="1">
            <a:off x="628650" y="94554675"/>
            <a:ext cx="9525" cy="3257550"/>
          </a:xfrm>
          <a:prstGeom prst="line">
            <a:avLst/>
          </a:prstGeom>
          <a:ln w="25400"/>
        </xdr:spPr>
        <xdr:style>
          <a:lnRef idx="1">
            <a:schemeClr val="dk1"/>
          </a:lnRef>
          <a:fillRef idx="0">
            <a:schemeClr val="dk1"/>
          </a:fillRef>
          <a:effectRef idx="0">
            <a:schemeClr val="dk1"/>
          </a:effectRef>
          <a:fontRef idx="minor">
            <a:schemeClr val="tx1"/>
          </a:fontRef>
        </xdr:style>
      </xdr:cxnSp>
      <xdr:cxnSp macro="">
        <xdr:nvCxnSpPr>
          <xdr:cNvPr id="5" name="直線コネクタ 4"/>
          <xdr:cNvCxnSpPr/>
        </xdr:nvCxnSpPr>
        <xdr:spPr>
          <a:xfrm flipV="1">
            <a:off x="628650" y="97812225"/>
            <a:ext cx="676275" cy="95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flipV="1">
            <a:off x="628650" y="95716725"/>
            <a:ext cx="676275" cy="190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301</xdr:row>
      <xdr:rowOff>10046</xdr:rowOff>
    </xdr:from>
    <xdr:to>
      <xdr:col>1</xdr:col>
      <xdr:colOff>419193</xdr:colOff>
      <xdr:row>302</xdr:row>
      <xdr:rowOff>18976</xdr:rowOff>
    </xdr:to>
    <xdr:cxnSp macro="">
      <xdr:nvCxnSpPr>
        <xdr:cNvPr id="2254" name="直線矢印コネクタ 12"/>
        <xdr:cNvCxnSpPr/>
      </xdr:nvCxnSpPr>
      <xdr:spPr>
        <a:xfrm>
          <a:off x="647700" y="850392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301</xdr:row>
      <xdr:rowOff>18976</xdr:rowOff>
    </xdr:from>
    <xdr:to>
      <xdr:col>8</xdr:col>
      <xdr:colOff>28649</xdr:colOff>
      <xdr:row>302</xdr:row>
      <xdr:rowOff>29021</xdr:rowOff>
    </xdr:to>
    <xdr:cxnSp macro="">
      <xdr:nvCxnSpPr>
        <xdr:cNvPr id="2255" name="直線矢印コネクタ 46"/>
        <xdr:cNvCxnSpPr/>
      </xdr:nvCxnSpPr>
      <xdr:spPr>
        <a:xfrm>
          <a:off x="2914650" y="850487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301</xdr:row>
      <xdr:rowOff>10046</xdr:rowOff>
    </xdr:from>
    <xdr:to>
      <xdr:col>18</xdr:col>
      <xdr:colOff>190388</xdr:colOff>
      <xdr:row>302</xdr:row>
      <xdr:rowOff>18976</xdr:rowOff>
    </xdr:to>
    <xdr:cxnSp macro="">
      <xdr:nvCxnSpPr>
        <xdr:cNvPr id="2256" name="直線矢印コネクタ 47"/>
        <xdr:cNvCxnSpPr/>
      </xdr:nvCxnSpPr>
      <xdr:spPr>
        <a:xfrm>
          <a:off x="5743575" y="850392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294</xdr:row>
      <xdr:rowOff>18976</xdr:rowOff>
    </xdr:from>
    <xdr:to>
      <xdr:col>8</xdr:col>
      <xdr:colOff>28649</xdr:colOff>
      <xdr:row>295</xdr:row>
      <xdr:rowOff>29021</xdr:rowOff>
    </xdr:to>
    <xdr:cxnSp macro="">
      <xdr:nvCxnSpPr>
        <xdr:cNvPr id="2257" name="直線矢印コネクタ 49"/>
        <xdr:cNvCxnSpPr/>
      </xdr:nvCxnSpPr>
      <xdr:spPr>
        <a:xfrm>
          <a:off x="2914650" y="830484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297</xdr:row>
      <xdr:rowOff>19050</xdr:rowOff>
    </xdr:from>
    <xdr:to>
      <xdr:col>18</xdr:col>
      <xdr:colOff>171450</xdr:colOff>
      <xdr:row>299</xdr:row>
      <xdr:rowOff>28575</xdr:rowOff>
    </xdr:to>
    <xdr:grpSp>
      <xdr:nvGrpSpPr>
        <xdr:cNvPr id="1400" name="グループ化 18"/>
        <xdr:cNvGrpSpPr>
          <a:grpSpLocks/>
        </xdr:cNvGrpSpPr>
      </xdr:nvGrpSpPr>
      <xdr:grpSpPr bwMode="auto">
        <a:xfrm>
          <a:off x="609600" y="83905725"/>
          <a:ext cx="5124450" cy="581025"/>
          <a:chOff x="609600" y="87420450"/>
          <a:chExt cx="5124450" cy="581025"/>
        </a:xfrm>
      </xdr:grpSpPr>
      <xdr:cxnSp macro="">
        <xdr:nvCxnSpPr>
          <xdr:cNvPr id="21" name="直線矢印コネクタ 20"/>
          <xdr:cNvCxnSpPr/>
        </xdr:nvCxnSpPr>
        <xdr:spPr>
          <a:xfrm flipH="1">
            <a:off x="2905125" y="87420450"/>
            <a:ext cx="9525" cy="5715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直線矢印コネクタ 21"/>
          <xdr:cNvCxnSpPr/>
        </xdr:nvCxnSpPr>
        <xdr:spPr>
          <a:xfrm>
            <a:off x="609600" y="87706200"/>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xdr:nvCxnSpPr>
        <xdr:spPr>
          <a:xfrm>
            <a:off x="5724525" y="87677625"/>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xdr:cNvCxnSpPr/>
        </xdr:nvCxnSpPr>
        <xdr:spPr>
          <a:xfrm>
            <a:off x="619125" y="87706200"/>
            <a:ext cx="5114925" cy="95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304</xdr:row>
      <xdr:rowOff>10046</xdr:rowOff>
    </xdr:from>
    <xdr:to>
      <xdr:col>1</xdr:col>
      <xdr:colOff>419193</xdr:colOff>
      <xdr:row>305</xdr:row>
      <xdr:rowOff>18976</xdr:rowOff>
    </xdr:to>
    <xdr:cxnSp macro="">
      <xdr:nvCxnSpPr>
        <xdr:cNvPr id="2259" name="直線矢印コネクタ 12"/>
        <xdr:cNvCxnSpPr/>
      </xdr:nvCxnSpPr>
      <xdr:spPr>
        <a:xfrm>
          <a:off x="647700" y="858964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304</xdr:row>
      <xdr:rowOff>18976</xdr:rowOff>
    </xdr:from>
    <xdr:to>
      <xdr:col>8</xdr:col>
      <xdr:colOff>28649</xdr:colOff>
      <xdr:row>305</xdr:row>
      <xdr:rowOff>29021</xdr:rowOff>
    </xdr:to>
    <xdr:cxnSp macro="">
      <xdr:nvCxnSpPr>
        <xdr:cNvPr id="2260" name="直線矢印コネクタ 46"/>
        <xdr:cNvCxnSpPr/>
      </xdr:nvCxnSpPr>
      <xdr:spPr>
        <a:xfrm>
          <a:off x="2914650" y="859059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304</xdr:row>
      <xdr:rowOff>10046</xdr:rowOff>
    </xdr:from>
    <xdr:to>
      <xdr:col>18</xdr:col>
      <xdr:colOff>190388</xdr:colOff>
      <xdr:row>305</xdr:row>
      <xdr:rowOff>18976</xdr:rowOff>
    </xdr:to>
    <xdr:cxnSp macro="">
      <xdr:nvCxnSpPr>
        <xdr:cNvPr id="2261" name="直線矢印コネクタ 47"/>
        <xdr:cNvCxnSpPr/>
      </xdr:nvCxnSpPr>
      <xdr:spPr>
        <a:xfrm>
          <a:off x="5743575" y="858964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307</xdr:row>
      <xdr:rowOff>10046</xdr:rowOff>
    </xdr:from>
    <xdr:to>
      <xdr:col>1</xdr:col>
      <xdr:colOff>419193</xdr:colOff>
      <xdr:row>308</xdr:row>
      <xdr:rowOff>18976</xdr:rowOff>
    </xdr:to>
    <xdr:cxnSp macro="">
      <xdr:nvCxnSpPr>
        <xdr:cNvPr id="2262" name="直線矢印コネクタ 12"/>
        <xdr:cNvCxnSpPr/>
      </xdr:nvCxnSpPr>
      <xdr:spPr>
        <a:xfrm>
          <a:off x="647700" y="867537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307</xdr:row>
      <xdr:rowOff>18976</xdr:rowOff>
    </xdr:from>
    <xdr:to>
      <xdr:col>8</xdr:col>
      <xdr:colOff>28649</xdr:colOff>
      <xdr:row>308</xdr:row>
      <xdr:rowOff>29021</xdr:rowOff>
    </xdr:to>
    <xdr:cxnSp macro="">
      <xdr:nvCxnSpPr>
        <xdr:cNvPr id="2263" name="直線矢印コネクタ 46"/>
        <xdr:cNvCxnSpPr/>
      </xdr:nvCxnSpPr>
      <xdr:spPr>
        <a:xfrm>
          <a:off x="2914650" y="867632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307</xdr:row>
      <xdr:rowOff>10046</xdr:rowOff>
    </xdr:from>
    <xdr:to>
      <xdr:col>18</xdr:col>
      <xdr:colOff>190388</xdr:colOff>
      <xdr:row>308</xdr:row>
      <xdr:rowOff>18976</xdr:rowOff>
    </xdr:to>
    <xdr:cxnSp macro="">
      <xdr:nvCxnSpPr>
        <xdr:cNvPr id="2264" name="直線矢印コネクタ 47"/>
        <xdr:cNvCxnSpPr/>
      </xdr:nvCxnSpPr>
      <xdr:spPr>
        <a:xfrm>
          <a:off x="5743575" y="867537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310</xdr:row>
      <xdr:rowOff>10046</xdr:rowOff>
    </xdr:from>
    <xdr:to>
      <xdr:col>1</xdr:col>
      <xdr:colOff>419193</xdr:colOff>
      <xdr:row>311</xdr:row>
      <xdr:rowOff>18976</xdr:rowOff>
    </xdr:to>
    <xdr:cxnSp macro="">
      <xdr:nvCxnSpPr>
        <xdr:cNvPr id="2265" name="直線矢印コネクタ 12"/>
        <xdr:cNvCxnSpPr/>
      </xdr:nvCxnSpPr>
      <xdr:spPr>
        <a:xfrm>
          <a:off x="647700" y="87610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310</xdr:row>
      <xdr:rowOff>18976</xdr:rowOff>
    </xdr:from>
    <xdr:to>
      <xdr:col>8</xdr:col>
      <xdr:colOff>28649</xdr:colOff>
      <xdr:row>311</xdr:row>
      <xdr:rowOff>29021</xdr:rowOff>
    </xdr:to>
    <xdr:cxnSp macro="">
      <xdr:nvCxnSpPr>
        <xdr:cNvPr id="2266" name="直線矢印コネクタ 46"/>
        <xdr:cNvCxnSpPr/>
      </xdr:nvCxnSpPr>
      <xdr:spPr>
        <a:xfrm>
          <a:off x="2914650" y="876204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310</xdr:row>
      <xdr:rowOff>10046</xdr:rowOff>
    </xdr:from>
    <xdr:to>
      <xdr:col>18</xdr:col>
      <xdr:colOff>190388</xdr:colOff>
      <xdr:row>311</xdr:row>
      <xdr:rowOff>18976</xdr:rowOff>
    </xdr:to>
    <xdr:cxnSp macro="">
      <xdr:nvCxnSpPr>
        <xdr:cNvPr id="2267" name="直線矢印コネクタ 47"/>
        <xdr:cNvCxnSpPr/>
      </xdr:nvCxnSpPr>
      <xdr:spPr>
        <a:xfrm>
          <a:off x="5743575" y="87610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313</xdr:row>
      <xdr:rowOff>0</xdr:rowOff>
    </xdr:from>
    <xdr:to>
      <xdr:col>22</xdr:col>
      <xdr:colOff>142875</xdr:colOff>
      <xdr:row>313</xdr:row>
      <xdr:rowOff>266700</xdr:rowOff>
    </xdr:to>
    <xdr:grpSp>
      <xdr:nvGrpSpPr>
        <xdr:cNvPr id="1410" name="グループ化 33"/>
        <xdr:cNvGrpSpPr>
          <a:grpSpLocks/>
        </xdr:cNvGrpSpPr>
      </xdr:nvGrpSpPr>
      <xdr:grpSpPr bwMode="auto">
        <a:xfrm>
          <a:off x="638175" y="88458675"/>
          <a:ext cx="6134100" cy="266700"/>
          <a:chOff x="638175" y="96545400"/>
          <a:chExt cx="6134100" cy="266700"/>
        </a:xfrm>
      </xdr:grpSpPr>
      <xdr:cxnSp macro="">
        <xdr:nvCxnSpPr>
          <xdr:cNvPr id="35" name="直線コネクタ 34"/>
          <xdr:cNvCxnSpPr/>
        </xdr:nvCxnSpPr>
        <xdr:spPr>
          <a:xfrm>
            <a:off x="638175" y="96802575"/>
            <a:ext cx="6134100" cy="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47700" y="96545400"/>
            <a:ext cx="0" cy="257175"/>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7" name="直線コネクタ 36"/>
          <xdr:cNvCxnSpPr/>
        </xdr:nvCxnSpPr>
        <xdr:spPr>
          <a:xfrm>
            <a:off x="2924175" y="96554925"/>
            <a:ext cx="0" cy="24765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8" name="直線コネクタ 37"/>
          <xdr:cNvCxnSpPr/>
        </xdr:nvCxnSpPr>
        <xdr:spPr>
          <a:xfrm flipH="1">
            <a:off x="5695950" y="96545400"/>
            <a:ext cx="9525" cy="2667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76312</xdr:colOff>
      <xdr:row>296</xdr:row>
      <xdr:rowOff>37951</xdr:rowOff>
    </xdr:from>
    <xdr:to>
      <xdr:col>22</xdr:col>
      <xdr:colOff>123713</xdr:colOff>
      <xdr:row>313</xdr:row>
      <xdr:rowOff>256729</xdr:rowOff>
    </xdr:to>
    <xdr:cxnSp macro="">
      <xdr:nvCxnSpPr>
        <xdr:cNvPr id="2269" name="直線コネクタ 38"/>
        <xdr:cNvCxnSpPr/>
      </xdr:nvCxnSpPr>
      <xdr:spPr>
        <a:xfrm flipH="1" flipV="1">
          <a:off x="6705600" y="83639025"/>
          <a:ext cx="47625" cy="5076825"/>
        </a:xfrm>
        <a:prstGeom prst="line">
          <a:avLst/>
        </a:prstGeom>
        <a:noFill/>
        <a:ln w="15875">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10</xdr:col>
      <xdr:colOff>257063</xdr:colOff>
      <xdr:row>296</xdr:row>
      <xdr:rowOff>47997</xdr:rowOff>
    </xdr:from>
    <xdr:to>
      <xdr:col>22</xdr:col>
      <xdr:colOff>76312</xdr:colOff>
      <xdr:row>296</xdr:row>
      <xdr:rowOff>56927</xdr:rowOff>
    </xdr:to>
    <xdr:cxnSp macro="">
      <xdr:nvCxnSpPr>
        <xdr:cNvPr id="2270" name="直線矢印コネクタ 39"/>
        <xdr:cNvCxnSpPr/>
      </xdr:nvCxnSpPr>
      <xdr:spPr>
        <a:xfrm flipH="1">
          <a:off x="3686175" y="83648550"/>
          <a:ext cx="3019425" cy="9525"/>
        </a:xfrm>
        <a:prstGeom prst="straightConnector1">
          <a:avLst/>
        </a:prstGeom>
        <a:noFill/>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ln w="19050"/>
      </a:spPr>
      <a:bodyPr vertOverflow="clip" horzOverflow="clip" rtlCol="0" anchor="ctr"/>
      <a:lstStyle>
        <a:defPPr algn="l">
          <a:lnSpc>
            <a:spcPts val="1400"/>
          </a:lnSpc>
          <a:defRPr kumimoji="1" sz="1200" baseline="0">
            <a:solidFill>
              <a:srgbClr val="FF0000"/>
            </a:solidFill>
          </a:defRPr>
        </a:defPPr>
      </a:lstStyle>
      <a:style>
        <a:lnRef idx="2">
          <a:schemeClr val="dk1">
            <a:shade val="50000"/>
          </a:schemeClr>
        </a:lnRef>
        <a:fillRef idx="1">
          <a:schemeClr val="dk1"/>
        </a:fillRef>
        <a:effectRef idx="0">
          <a:schemeClr val="dk1"/>
        </a:effectRef>
        <a:fontRef idx="minor">
          <a:schemeClr val="lt1"/>
        </a:fontRef>
      </a:style>
    </a:spDef>
    <a:lnDef>
      <a:spPr>
        <a:ln w="1905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uiboumap.gsi.go.jp/" TargetMode="External"/><Relationship Id="rId13" Type="http://schemas.openxmlformats.org/officeDocument/2006/relationships/printerSettings" Target="../printerSettings/printerSettings1.bin"/><Relationship Id="rId3" Type="http://schemas.openxmlformats.org/officeDocument/2006/relationships/hyperlink" Target="https://www.osaka-bousai.net/" TargetMode="External"/><Relationship Id="rId7" Type="http://schemas.openxmlformats.org/officeDocument/2006/relationships/hyperlink" Target="https://www.river.go.jp/" TargetMode="External"/><Relationship Id="rId12" Type="http://schemas.openxmlformats.org/officeDocument/2006/relationships/hyperlink" Target="https://www.pref.osaka.lg.jp/kasenseibi/keikaku/kozuishinso.html" TargetMode="External"/><Relationship Id="rId2" Type="http://schemas.openxmlformats.org/officeDocument/2006/relationships/hyperlink" Target="http://www.osaka-kasen-portal.net/suibou/" TargetMode="External"/><Relationship Id="rId1" Type="http://schemas.openxmlformats.org/officeDocument/2006/relationships/hyperlink" Target="https://www.jma.go.jp/" TargetMode="External"/><Relationship Id="rId6" Type="http://schemas.openxmlformats.org/officeDocument/2006/relationships/hyperlink" Target="https://disaportal.gsi.go.jp/" TargetMode="External"/><Relationship Id="rId11" Type="http://schemas.openxmlformats.org/officeDocument/2006/relationships/hyperlink" Target="https://www.river.pref.osaka.jp/&#12288;" TargetMode="External"/><Relationship Id="rId5" Type="http://schemas.openxmlformats.org/officeDocument/2006/relationships/hyperlink" Target="https://suita-city.bosai.info/" TargetMode="External"/><Relationship Id="rId10" Type="http://schemas.openxmlformats.org/officeDocument/2006/relationships/hyperlink" Target="https://www.city.suita.osaka.jp/anzen/1017894/1017911/1004231.html" TargetMode="External"/><Relationship Id="rId4" Type="http://schemas.openxmlformats.org/officeDocument/2006/relationships/hyperlink" Target="https://www.city.suita.osaka.jp/" TargetMode="External"/><Relationship Id="rId9" Type="http://schemas.openxmlformats.org/officeDocument/2006/relationships/hyperlink" Target="https://www.river.pref.osaka.jp/"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suiboumap.gsi.go.jp/" TargetMode="External"/><Relationship Id="rId3" Type="http://schemas.openxmlformats.org/officeDocument/2006/relationships/hyperlink" Target="https://www.jma.go.jp/" TargetMode="External"/><Relationship Id="rId7" Type="http://schemas.openxmlformats.org/officeDocument/2006/relationships/hyperlink" Target="https://www.river.go.jp/" TargetMode="External"/><Relationship Id="rId2" Type="http://schemas.openxmlformats.org/officeDocument/2006/relationships/hyperlink" Target="http://suitacity.bosai.info/pinpoint2/index.html" TargetMode="External"/><Relationship Id="rId1" Type="http://schemas.openxmlformats.org/officeDocument/2006/relationships/hyperlink" Target="http://www.city.suita.osaka.jp/home.html" TargetMode="External"/><Relationship Id="rId6" Type="http://schemas.openxmlformats.org/officeDocument/2006/relationships/hyperlink" Target="https://disaportal.gsi.go.jp/" TargetMode="External"/><Relationship Id="rId11" Type="http://schemas.openxmlformats.org/officeDocument/2006/relationships/drawing" Target="../drawings/drawing2.xml"/><Relationship Id="rId5" Type="http://schemas.openxmlformats.org/officeDocument/2006/relationships/hyperlink" Target="https://www.osaka-bousai.net/" TargetMode="External"/><Relationship Id="rId10" Type="http://schemas.openxmlformats.org/officeDocument/2006/relationships/printerSettings" Target="../printerSettings/printerSettings2.bin"/><Relationship Id="rId4" Type="http://schemas.openxmlformats.org/officeDocument/2006/relationships/hyperlink" Target="http://www.osaka-kasen-portal.net/suibou/" TargetMode="External"/><Relationship Id="rId9" Type="http://schemas.openxmlformats.org/officeDocument/2006/relationships/hyperlink" Target="https://www.river.pref.osaka.j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suiboumap.gsi.go.jp/" TargetMode="External"/><Relationship Id="rId3" Type="http://schemas.openxmlformats.org/officeDocument/2006/relationships/hyperlink" Target="https://www.osaka-bousai.net/" TargetMode="External"/><Relationship Id="rId7" Type="http://schemas.openxmlformats.org/officeDocument/2006/relationships/hyperlink" Target="https://www.river.go.jp/" TargetMode="External"/><Relationship Id="rId2" Type="http://schemas.openxmlformats.org/officeDocument/2006/relationships/hyperlink" Target="http://www.osaka-kasen-portal.net/suibou/" TargetMode="External"/><Relationship Id="rId1" Type="http://schemas.openxmlformats.org/officeDocument/2006/relationships/hyperlink" Target="https://www.jma.go.jp/" TargetMode="External"/><Relationship Id="rId6" Type="http://schemas.openxmlformats.org/officeDocument/2006/relationships/hyperlink" Target="http://suitacity.bosai.info/pinpoint2/index.html" TargetMode="External"/><Relationship Id="rId11" Type="http://schemas.openxmlformats.org/officeDocument/2006/relationships/drawing" Target="../drawings/drawing3.xml"/><Relationship Id="rId5" Type="http://schemas.openxmlformats.org/officeDocument/2006/relationships/hyperlink" Target="http://www.city.suita.osaka.jp/home.html" TargetMode="External"/><Relationship Id="rId10" Type="http://schemas.openxmlformats.org/officeDocument/2006/relationships/printerSettings" Target="../printerSettings/printerSettings3.bin"/><Relationship Id="rId4" Type="http://schemas.openxmlformats.org/officeDocument/2006/relationships/hyperlink" Target="https://disaportal.gsi.go.jp/" TargetMode="External"/><Relationship Id="rId9" Type="http://schemas.openxmlformats.org/officeDocument/2006/relationships/hyperlink" Target="https://www.river.pref.osaka.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636"/>
  <sheetViews>
    <sheetView showGridLines="0" view="pageBreakPreview" topLeftCell="A19" zoomScale="85" zoomScaleNormal="100" zoomScaleSheetLayoutView="85" workbookViewId="0">
      <selection activeCell="U11" sqref="U11"/>
    </sheetView>
  </sheetViews>
  <sheetFormatPr defaultRowHeight="14.25" x14ac:dyDescent="0.15"/>
  <cols>
    <col min="1" max="1" width="3.125" customWidth="1"/>
    <col min="2" max="2" width="13.875" customWidth="1"/>
    <col min="3" max="15" width="3.5" style="1" customWidth="1"/>
    <col min="16" max="16" width="3.25" style="1" customWidth="1"/>
    <col min="17" max="24" width="3.5" style="1" customWidth="1"/>
    <col min="25" max="26" width="3.625" style="1" customWidth="1"/>
    <col min="27" max="74" width="3.625" customWidth="1"/>
  </cols>
  <sheetData>
    <row r="1" spans="2:26" ht="21" customHeight="1" x14ac:dyDescent="0.15"/>
    <row r="2" spans="2:26" ht="21" customHeight="1" x14ac:dyDescent="0.15"/>
    <row r="3" spans="2:26" s="418" customFormat="1" ht="21" customHeight="1" x14ac:dyDescent="0.15">
      <c r="C3" s="419"/>
      <c r="D3" s="419"/>
      <c r="E3" s="419"/>
      <c r="F3" s="419"/>
      <c r="G3" s="419"/>
      <c r="H3" s="419"/>
      <c r="I3" s="419"/>
      <c r="J3" s="419"/>
      <c r="K3" s="419"/>
      <c r="L3" s="419"/>
      <c r="M3" s="419"/>
      <c r="N3" s="419"/>
      <c r="O3" s="419"/>
      <c r="P3" s="419"/>
      <c r="Q3" s="419"/>
      <c r="R3" s="419"/>
      <c r="S3" s="419"/>
      <c r="T3" s="419"/>
      <c r="U3" s="419"/>
      <c r="V3" s="419"/>
      <c r="W3" s="419"/>
      <c r="X3" s="419"/>
      <c r="Y3" s="419"/>
      <c r="Z3" s="419"/>
    </row>
    <row r="4" spans="2:26" ht="21" customHeight="1" x14ac:dyDescent="0.15"/>
    <row r="5" spans="2:26" ht="21" customHeight="1" x14ac:dyDescent="0.15">
      <c r="B5" t="s">
        <v>754</v>
      </c>
    </row>
    <row r="6" spans="2:26" s="257" customFormat="1" ht="21" customHeight="1" x14ac:dyDescent="0.15">
      <c r="B6" s="421" t="s">
        <v>1140</v>
      </c>
      <c r="C6" s="248"/>
      <c r="D6" s="248"/>
      <c r="E6" s="248"/>
      <c r="F6" s="248"/>
      <c r="G6" s="248"/>
      <c r="H6" s="248"/>
      <c r="I6" s="248"/>
      <c r="J6" s="248"/>
      <c r="K6" s="248"/>
      <c r="L6" s="248"/>
      <c r="M6" s="248"/>
      <c r="N6" s="248"/>
      <c r="O6" s="248"/>
      <c r="P6" s="248"/>
      <c r="Q6" s="248"/>
      <c r="R6" s="248"/>
      <c r="S6" s="248"/>
      <c r="T6" s="248"/>
      <c r="U6" s="248"/>
      <c r="V6" s="248"/>
      <c r="W6" s="248"/>
      <c r="X6" s="248"/>
      <c r="Y6" s="248"/>
      <c r="Z6" s="248"/>
    </row>
    <row r="7" spans="2:26" s="257" customFormat="1" ht="48.6" customHeight="1" x14ac:dyDescent="0.15">
      <c r="B7" s="616" t="s">
        <v>1141</v>
      </c>
      <c r="C7" s="616"/>
      <c r="D7" s="616"/>
      <c r="E7" s="616"/>
      <c r="F7" s="616"/>
      <c r="G7" s="616"/>
      <c r="H7" s="616"/>
      <c r="I7" s="616"/>
      <c r="J7" s="616"/>
      <c r="K7" s="616"/>
      <c r="L7" s="616"/>
      <c r="M7" s="616"/>
      <c r="N7" s="616"/>
      <c r="O7" s="616"/>
      <c r="P7" s="616"/>
      <c r="Q7" s="616"/>
      <c r="R7" s="616"/>
      <c r="S7" s="616"/>
      <c r="T7" s="616"/>
      <c r="U7" s="616"/>
      <c r="V7" s="248"/>
      <c r="W7" s="248"/>
      <c r="X7" s="248"/>
      <c r="Y7" s="248"/>
      <c r="Z7" s="248"/>
    </row>
    <row r="8" spans="2:26" ht="21" customHeight="1" x14ac:dyDescent="0.15"/>
    <row r="9" spans="2:26" ht="21" customHeight="1" x14ac:dyDescent="0.15"/>
    <row r="10" spans="2:26" ht="21" customHeight="1" x14ac:dyDescent="0.15">
      <c r="B10" s="476" t="s">
        <v>669</v>
      </c>
      <c r="C10" s="478"/>
      <c r="E10" s="357" t="s">
        <v>774</v>
      </c>
    </row>
    <row r="11" spans="2:26" ht="21" customHeight="1" x14ac:dyDescent="0.15">
      <c r="B11" s="358" t="s">
        <v>672</v>
      </c>
      <c r="C11" s="15"/>
      <c r="D11" s="15"/>
      <c r="E11" s="15"/>
      <c r="F11" s="15"/>
      <c r="G11" s="15"/>
      <c r="H11" s="15"/>
      <c r="I11" s="15"/>
      <c r="J11" s="15"/>
      <c r="K11" s="15"/>
      <c r="L11" s="15"/>
      <c r="M11" s="15"/>
      <c r="N11" s="15"/>
      <c r="O11" s="15"/>
      <c r="P11" s="15"/>
      <c r="Q11" s="15"/>
      <c r="R11" s="15"/>
      <c r="S11" s="15"/>
    </row>
    <row r="12" spans="2:26" ht="21" customHeight="1" x14ac:dyDescent="0.15">
      <c r="B12" s="358" t="s">
        <v>673</v>
      </c>
      <c r="C12" s="15"/>
      <c r="D12" s="15"/>
      <c r="E12" s="15"/>
      <c r="F12" s="15"/>
      <c r="G12" s="15"/>
      <c r="H12" s="15"/>
      <c r="I12" s="15"/>
      <c r="J12" s="15"/>
      <c r="K12" s="15"/>
      <c r="L12" s="15"/>
      <c r="M12" s="15"/>
      <c r="N12" s="15"/>
      <c r="O12" s="15"/>
      <c r="P12" s="15"/>
      <c r="Q12" s="15"/>
      <c r="R12" s="15"/>
      <c r="S12" s="15"/>
    </row>
    <row r="13" spans="2:26" ht="21" customHeight="1" x14ac:dyDescent="0.15">
      <c r="B13" s="221" t="s">
        <v>674</v>
      </c>
    </row>
    <row r="14" spans="2:26" ht="21" customHeight="1" x14ac:dyDescent="0.15">
      <c r="B14" s="476" t="s">
        <v>415</v>
      </c>
      <c r="C14" s="478"/>
    </row>
    <row r="15" spans="2:26" ht="21" customHeight="1" x14ac:dyDescent="0.15">
      <c r="B15" s="221" t="s">
        <v>755</v>
      </c>
    </row>
    <row r="16" spans="2:26" ht="21" customHeight="1" x14ac:dyDescent="0.15">
      <c r="B16" s="221" t="s">
        <v>775</v>
      </c>
    </row>
    <row r="17" spans="2:26" ht="21" customHeight="1" x14ac:dyDescent="0.15">
      <c r="B17" s="221"/>
    </row>
    <row r="18" spans="2:26" ht="21" customHeight="1" x14ac:dyDescent="0.15">
      <c r="B18" s="221" t="s">
        <v>1165</v>
      </c>
      <c r="C18" s="221"/>
      <c r="D18" s="221"/>
      <c r="E18" s="221"/>
      <c r="F18" s="221"/>
      <c r="G18" s="221"/>
      <c r="H18" s="221"/>
      <c r="I18" s="221"/>
      <c r="J18" s="221"/>
      <c r="K18" s="221"/>
      <c r="L18" s="221"/>
      <c r="M18" s="221"/>
      <c r="N18" s="221"/>
      <c r="O18" s="221"/>
      <c r="P18" s="221"/>
      <c r="Q18" s="221"/>
      <c r="R18" s="221"/>
      <c r="S18" s="221"/>
      <c r="T18" s="221"/>
      <c r="U18" s="221"/>
      <c r="V18" s="221"/>
      <c r="W18" s="221"/>
    </row>
    <row r="19" spans="2:26" ht="21" customHeight="1" x14ac:dyDescent="0.15">
      <c r="B19" s="221" t="s">
        <v>1166</v>
      </c>
      <c r="C19" s="221"/>
      <c r="D19" s="221"/>
      <c r="E19" s="221"/>
      <c r="F19" s="221"/>
      <c r="G19" s="221"/>
      <c r="H19" s="221"/>
      <c r="I19" s="221"/>
      <c r="J19" s="221"/>
      <c r="K19" s="221"/>
      <c r="L19" s="221"/>
      <c r="M19" s="221"/>
      <c r="N19" s="221"/>
      <c r="O19" s="221"/>
      <c r="P19" s="221"/>
      <c r="Q19" s="221"/>
      <c r="R19" s="221"/>
      <c r="S19" s="221"/>
      <c r="T19" s="221"/>
      <c r="U19" s="221"/>
      <c r="V19" s="221"/>
      <c r="W19" s="221"/>
    </row>
    <row r="20" spans="2:26" ht="21" customHeight="1" x14ac:dyDescent="0.15">
      <c r="B20" s="221" t="s">
        <v>1142</v>
      </c>
      <c r="C20" s="221"/>
      <c r="D20" s="221"/>
      <c r="E20" s="221"/>
      <c r="F20" s="221"/>
      <c r="G20" s="221"/>
      <c r="H20" s="221"/>
      <c r="I20" s="221"/>
      <c r="J20" s="221"/>
      <c r="K20" s="221"/>
      <c r="L20" s="221"/>
      <c r="M20" s="221"/>
      <c r="N20" s="221"/>
      <c r="O20" s="221"/>
      <c r="P20" s="221"/>
      <c r="Q20" s="221"/>
      <c r="R20" s="221"/>
      <c r="S20" s="221"/>
      <c r="T20" s="221"/>
      <c r="U20" s="221"/>
      <c r="V20" s="221"/>
      <c r="W20" s="221"/>
    </row>
    <row r="21" spans="2:26" ht="21" customHeight="1" x14ac:dyDescent="0.15">
      <c r="B21" s="221" t="s">
        <v>1167</v>
      </c>
      <c r="C21" s="221"/>
      <c r="D21" s="221"/>
      <c r="E21" s="221"/>
      <c r="F21" s="221"/>
      <c r="G21" s="221"/>
      <c r="H21" s="221"/>
      <c r="I21" s="221"/>
      <c r="J21" s="221"/>
      <c r="K21" s="221"/>
      <c r="L21" s="221"/>
      <c r="M21" s="221"/>
      <c r="N21" s="221"/>
      <c r="O21" s="221"/>
      <c r="P21" s="221"/>
      <c r="Q21" s="221"/>
      <c r="R21" s="221"/>
      <c r="S21" s="221"/>
      <c r="T21" s="221"/>
      <c r="U21" s="221"/>
      <c r="V21" s="221"/>
      <c r="W21" s="221"/>
    </row>
    <row r="22" spans="2:26" ht="21" customHeight="1" x14ac:dyDescent="0.15">
      <c r="B22" s="221" t="s">
        <v>675</v>
      </c>
      <c r="C22" s="221"/>
      <c r="D22" s="221"/>
      <c r="E22" s="221"/>
      <c r="F22" s="221"/>
      <c r="G22" s="221"/>
      <c r="H22" s="221"/>
      <c r="I22" s="221"/>
      <c r="J22" s="221"/>
      <c r="K22" s="221"/>
      <c r="L22" s="221"/>
      <c r="M22" s="221"/>
      <c r="N22" s="221"/>
      <c r="O22" s="221"/>
      <c r="P22" s="221"/>
      <c r="Q22" s="221"/>
      <c r="R22" s="221"/>
      <c r="S22" s="221"/>
      <c r="T22" s="221"/>
      <c r="U22" s="221"/>
      <c r="V22" s="221"/>
      <c r="W22" s="221"/>
    </row>
    <row r="23" spans="2:26" ht="21" customHeight="1" x14ac:dyDescent="0.15">
      <c r="B23" s="221" t="s">
        <v>676</v>
      </c>
      <c r="C23" s="221"/>
      <c r="D23" s="221"/>
      <c r="E23" s="221"/>
      <c r="F23" s="221"/>
      <c r="G23" s="221"/>
      <c r="H23" s="221"/>
      <c r="I23" s="221"/>
      <c r="J23" s="221"/>
      <c r="K23" s="221"/>
      <c r="L23" s="221"/>
      <c r="M23" s="221"/>
      <c r="N23" s="221"/>
      <c r="O23" s="221"/>
      <c r="P23" s="221"/>
      <c r="Q23" s="221"/>
      <c r="R23" s="221"/>
      <c r="S23" s="221"/>
      <c r="T23" s="221"/>
      <c r="U23" s="221"/>
      <c r="V23" s="221"/>
      <c r="W23" s="221"/>
    </row>
    <row r="24" spans="2:26" ht="21" customHeight="1" x14ac:dyDescent="0.15">
      <c r="B24" s="221" t="s">
        <v>1169</v>
      </c>
      <c r="C24" s="221"/>
      <c r="D24" s="221"/>
      <c r="E24" s="221"/>
      <c r="F24" s="221"/>
      <c r="G24" s="221"/>
      <c r="H24" s="221"/>
      <c r="I24" s="221"/>
      <c r="J24" s="221"/>
      <c r="K24" s="221"/>
      <c r="L24" s="221"/>
      <c r="M24" s="221"/>
      <c r="N24" s="221"/>
      <c r="O24" s="221"/>
      <c r="P24" s="221"/>
      <c r="Q24" s="221"/>
      <c r="R24" s="221"/>
      <c r="S24" s="221"/>
      <c r="T24" s="221"/>
      <c r="U24" s="221"/>
      <c r="V24" s="221"/>
      <c r="W24" s="221"/>
    </row>
    <row r="25" spans="2:26" ht="21" customHeight="1" x14ac:dyDescent="0.15">
      <c r="B25" s="221" t="s">
        <v>1168</v>
      </c>
      <c r="C25" s="221"/>
      <c r="D25" s="221"/>
      <c r="E25" s="221"/>
      <c r="F25" s="221"/>
      <c r="G25" s="221"/>
      <c r="H25" s="221"/>
      <c r="I25" s="221"/>
      <c r="J25" s="221"/>
      <c r="K25" s="221"/>
      <c r="L25" s="221"/>
      <c r="M25" s="221"/>
      <c r="N25" s="221"/>
      <c r="O25" s="221"/>
      <c r="P25" s="221"/>
      <c r="Q25" s="221"/>
      <c r="R25" s="221"/>
      <c r="S25" s="221"/>
      <c r="T25" s="221"/>
      <c r="U25" s="221"/>
      <c r="V25" s="221"/>
      <c r="W25" s="221"/>
    </row>
    <row r="26" spans="2:26" ht="21" customHeight="1" x14ac:dyDescent="0.15">
      <c r="B26" s="221"/>
      <c r="C26" s="221"/>
      <c r="D26" s="221"/>
      <c r="E26" s="221"/>
      <c r="F26" s="221"/>
      <c r="G26" s="221"/>
      <c r="H26" s="221"/>
      <c r="I26" s="221"/>
      <c r="J26" s="221"/>
      <c r="K26" s="221"/>
      <c r="L26" s="221"/>
      <c r="M26" s="221"/>
      <c r="N26" s="221"/>
      <c r="O26" s="221"/>
      <c r="P26" s="221"/>
      <c r="Q26" s="221"/>
      <c r="R26" s="221"/>
      <c r="S26" s="221"/>
      <c r="T26" s="221"/>
      <c r="U26" s="221"/>
      <c r="V26" s="221"/>
      <c r="W26" s="221"/>
    </row>
    <row r="27" spans="2:26" s="395" customFormat="1" ht="21" customHeight="1" x14ac:dyDescent="0.15">
      <c r="B27" s="221"/>
      <c r="C27" s="221"/>
      <c r="D27" s="221"/>
      <c r="E27" s="221"/>
      <c r="F27" s="221"/>
      <c r="G27" s="221"/>
      <c r="H27" s="221"/>
      <c r="I27" s="221"/>
      <c r="J27" s="221"/>
      <c r="K27" s="221"/>
      <c r="L27" s="221"/>
      <c r="M27" s="221"/>
      <c r="N27" s="221"/>
      <c r="O27" s="221"/>
      <c r="P27" s="221"/>
      <c r="Q27" s="221"/>
      <c r="R27" s="221"/>
      <c r="S27" s="221"/>
      <c r="T27" s="221"/>
      <c r="U27" s="221"/>
      <c r="V27" s="221"/>
      <c r="W27" s="221"/>
      <c r="X27" s="396"/>
      <c r="Y27" s="396"/>
      <c r="Z27" s="396"/>
    </row>
    <row r="28" spans="2:26" s="257" customFormat="1" ht="21" customHeight="1" x14ac:dyDescent="0.15">
      <c r="C28" s="401"/>
      <c r="D28" s="402"/>
      <c r="E28" s="401"/>
      <c r="F28" s="614"/>
      <c r="G28" s="614"/>
      <c r="H28" s="614"/>
      <c r="I28" s="614"/>
      <c r="J28" s="614"/>
      <c r="K28" s="614"/>
      <c r="L28" s="614"/>
      <c r="M28" s="614"/>
      <c r="N28" s="614"/>
      <c r="O28" s="614"/>
      <c r="P28" s="614"/>
      <c r="Q28" s="614"/>
      <c r="R28" s="614"/>
      <c r="S28" s="614"/>
      <c r="T28" s="614"/>
      <c r="U28" s="614"/>
      <c r="V28" s="401"/>
      <c r="W28" s="248"/>
      <c r="X28" s="248"/>
      <c r="Y28" s="248"/>
    </row>
    <row r="29" spans="2:26" s="257" customFormat="1" ht="21" customHeight="1" x14ac:dyDescent="0.15">
      <c r="B29" s="401"/>
      <c r="C29" s="401"/>
      <c r="D29" s="401"/>
      <c r="E29" s="401"/>
      <c r="F29" s="615"/>
      <c r="G29" s="615"/>
      <c r="H29" s="615"/>
      <c r="I29" s="615"/>
      <c r="J29" s="615"/>
      <c r="K29" s="615"/>
      <c r="L29" s="615"/>
      <c r="M29" s="615"/>
      <c r="N29" s="615"/>
      <c r="O29" s="615"/>
      <c r="P29" s="615"/>
      <c r="Q29" s="614"/>
      <c r="R29" s="614"/>
      <c r="S29" s="614"/>
      <c r="T29" s="614"/>
      <c r="U29" s="614"/>
      <c r="V29" s="401"/>
      <c r="W29" s="248"/>
      <c r="X29" s="248"/>
      <c r="Y29" s="248"/>
    </row>
    <row r="30" spans="2:26" s="257" customFormat="1" ht="81.75" customHeight="1" x14ac:dyDescent="0.15">
      <c r="B30" s="401"/>
      <c r="C30" s="401"/>
      <c r="D30" s="401"/>
      <c r="E30" s="401"/>
      <c r="F30" s="615"/>
      <c r="G30" s="615"/>
      <c r="H30" s="615"/>
      <c r="I30" s="615"/>
      <c r="J30" s="615"/>
      <c r="K30" s="615"/>
      <c r="L30" s="615"/>
      <c r="M30" s="615"/>
      <c r="N30" s="615"/>
      <c r="O30" s="615"/>
      <c r="P30" s="615"/>
      <c r="Q30" s="614"/>
      <c r="R30" s="614"/>
      <c r="S30" s="614"/>
      <c r="T30" s="614"/>
      <c r="U30" s="614"/>
      <c r="V30" s="401"/>
      <c r="W30" s="248"/>
      <c r="X30" s="248"/>
      <c r="Y30" s="248"/>
    </row>
    <row r="31" spans="2:26" s="257" customFormat="1" ht="31.5" customHeight="1" x14ac:dyDescent="0.15">
      <c r="B31" s="401"/>
      <c r="C31" s="401"/>
      <c r="D31" s="401"/>
      <c r="E31" s="401"/>
      <c r="F31" s="615"/>
      <c r="G31" s="615"/>
      <c r="H31" s="615"/>
      <c r="I31" s="615"/>
      <c r="J31" s="615"/>
      <c r="K31" s="615"/>
      <c r="L31" s="615"/>
      <c r="M31" s="615"/>
      <c r="N31" s="615"/>
      <c r="O31" s="615"/>
      <c r="P31" s="615"/>
      <c r="Q31" s="614"/>
      <c r="R31" s="614"/>
      <c r="S31" s="614"/>
      <c r="T31" s="614"/>
      <c r="U31" s="614"/>
      <c r="V31" s="401"/>
      <c r="W31" s="248"/>
      <c r="X31" s="248"/>
      <c r="Y31" s="403"/>
    </row>
    <row r="32" spans="2:26" s="257" customFormat="1" ht="22.5" customHeight="1" x14ac:dyDescent="0.15">
      <c r="B32" s="401"/>
      <c r="C32" s="401"/>
      <c r="D32" s="401"/>
      <c r="E32" s="401"/>
      <c r="F32" s="615"/>
      <c r="G32" s="615"/>
      <c r="H32" s="615"/>
      <c r="I32" s="615"/>
      <c r="J32" s="615"/>
      <c r="K32" s="615"/>
      <c r="L32" s="615"/>
      <c r="M32" s="615"/>
      <c r="N32" s="615"/>
      <c r="O32" s="615"/>
      <c r="P32" s="615"/>
      <c r="Q32" s="614"/>
      <c r="R32" s="614"/>
      <c r="S32" s="614"/>
      <c r="T32" s="614"/>
      <c r="U32" s="614"/>
      <c r="V32" s="401"/>
      <c r="W32" s="248"/>
      <c r="X32" s="248"/>
      <c r="Y32" s="248"/>
    </row>
    <row r="33" spans="1:28" s="257" customFormat="1" ht="22.5" customHeight="1" x14ac:dyDescent="0.15">
      <c r="B33" s="401"/>
      <c r="C33" s="401"/>
      <c r="D33" s="401"/>
      <c r="E33" s="401"/>
      <c r="F33" s="615"/>
      <c r="G33" s="615"/>
      <c r="H33" s="615"/>
      <c r="I33" s="615"/>
      <c r="J33" s="615"/>
      <c r="K33" s="615"/>
      <c r="L33" s="615"/>
      <c r="M33" s="615"/>
      <c r="N33" s="615"/>
      <c r="O33" s="615"/>
      <c r="P33" s="615"/>
      <c r="Q33" s="614"/>
      <c r="R33" s="614"/>
      <c r="S33" s="614"/>
      <c r="T33" s="614"/>
      <c r="U33" s="614"/>
      <c r="V33" s="401"/>
      <c r="W33" s="248"/>
      <c r="X33" s="248"/>
      <c r="Y33" s="248"/>
    </row>
    <row r="34" spans="1:28" ht="22.5" customHeight="1" x14ac:dyDescent="0.15">
      <c r="Z34"/>
    </row>
    <row r="35" spans="1:28" ht="22.5" customHeight="1" x14ac:dyDescent="0.15"/>
    <row r="36" spans="1:28" ht="22.5" customHeight="1" x14ac:dyDescent="0.15"/>
    <row r="37" spans="1:28" ht="30" customHeight="1" x14ac:dyDescent="0.15">
      <c r="B37" s="202"/>
      <c r="C37" s="202"/>
      <c r="D37" s="202"/>
      <c r="E37" s="202"/>
      <c r="F37" s="202"/>
      <c r="G37" s="507" t="s">
        <v>0</v>
      </c>
      <c r="H37" s="507"/>
      <c r="I37" s="507"/>
      <c r="J37" s="507"/>
      <c r="K37" s="507"/>
      <c r="L37" s="507"/>
      <c r="M37" s="507"/>
      <c r="N37" s="507"/>
      <c r="O37" s="507"/>
      <c r="P37" s="507"/>
      <c r="Q37" s="222" t="s">
        <v>557</v>
      </c>
      <c r="R37" s="223" t="s">
        <v>1170</v>
      </c>
      <c r="S37" s="222" t="s">
        <v>559</v>
      </c>
      <c r="T37" s="223" t="s">
        <v>1170</v>
      </c>
      <c r="U37" s="222" t="s">
        <v>558</v>
      </c>
      <c r="V37" s="223" t="s">
        <v>1170</v>
      </c>
      <c r="W37" s="201" t="s">
        <v>560</v>
      </c>
      <c r="X37" s="201"/>
    </row>
    <row r="38" spans="1:28" ht="22.5" customHeight="1" x14ac:dyDescent="0.15">
      <c r="A38" s="1" t="s">
        <v>1</v>
      </c>
      <c r="B38" s="1"/>
      <c r="C38" s="512" t="s">
        <v>327</v>
      </c>
      <c r="D38" s="512"/>
      <c r="E38" s="512"/>
      <c r="F38" s="512"/>
      <c r="G38" s="512"/>
      <c r="H38" s="512"/>
      <c r="I38" s="512"/>
      <c r="J38" s="512"/>
      <c r="K38" s="512"/>
      <c r="L38" s="512"/>
      <c r="M38" s="512"/>
      <c r="N38" s="512"/>
      <c r="O38" s="512"/>
      <c r="P38" s="512"/>
      <c r="Q38" s="512"/>
      <c r="R38" s="512"/>
      <c r="S38" s="512"/>
      <c r="T38" s="512"/>
      <c r="U38" s="512"/>
      <c r="V38" s="512"/>
      <c r="W38" s="512"/>
    </row>
    <row r="39" spans="1:28" ht="22.5" customHeight="1" x14ac:dyDescent="0.15">
      <c r="A39" s="173"/>
      <c r="B39" s="173"/>
      <c r="C39" s="172"/>
      <c r="D39" s="172"/>
      <c r="E39" s="172"/>
      <c r="F39" s="172"/>
      <c r="G39" s="172"/>
      <c r="H39" s="172"/>
      <c r="I39" s="172"/>
      <c r="J39" s="172"/>
      <c r="K39" s="172"/>
      <c r="L39" s="172"/>
      <c r="M39" s="172"/>
      <c r="N39" s="172"/>
      <c r="O39" s="172"/>
      <c r="P39" s="172"/>
      <c r="Q39" s="172"/>
      <c r="R39" s="172"/>
      <c r="S39" s="172"/>
      <c r="T39" s="172"/>
      <c r="U39" s="172"/>
      <c r="V39" s="172"/>
      <c r="W39" s="172"/>
      <c r="X39" s="173"/>
    </row>
    <row r="40" spans="1:28" ht="22.5" customHeight="1" x14ac:dyDescent="0.15">
      <c r="A40" s="1" t="s">
        <v>556</v>
      </c>
      <c r="B40" s="1"/>
    </row>
    <row r="41" spans="1:28" ht="15" customHeight="1" x14ac:dyDescent="0.15">
      <c r="A41" s="1"/>
      <c r="B41" s="1" t="s">
        <v>564</v>
      </c>
    </row>
    <row r="42" spans="1:28" ht="22.5" customHeight="1" x14ac:dyDescent="0.15">
      <c r="A42" s="1"/>
      <c r="B42" s="1" t="s">
        <v>565</v>
      </c>
    </row>
    <row r="43" spans="1:28" ht="22.5" customHeight="1" x14ac:dyDescent="0.15">
      <c r="A43" s="1"/>
      <c r="B43" s="1"/>
    </row>
    <row r="44" spans="1:28" ht="15" customHeight="1" x14ac:dyDescent="0.15">
      <c r="A44" s="1" t="s">
        <v>566</v>
      </c>
      <c r="B44" s="1"/>
    </row>
    <row r="45" spans="1:28" ht="22.5" customHeight="1" x14ac:dyDescent="0.15">
      <c r="A45" s="1"/>
      <c r="B45" s="1" t="s">
        <v>567</v>
      </c>
    </row>
    <row r="46" spans="1:28" s="219" customFormat="1" ht="15" customHeight="1" x14ac:dyDescent="0.15">
      <c r="A46" s="1"/>
      <c r="B46" s="1" t="s">
        <v>568</v>
      </c>
      <c r="C46" s="1"/>
      <c r="D46" s="1"/>
      <c r="E46" s="1"/>
      <c r="F46" s="1"/>
      <c r="G46" s="1"/>
      <c r="H46" s="1"/>
      <c r="I46" s="1"/>
      <c r="J46" s="1"/>
      <c r="K46" s="1"/>
      <c r="L46" s="1"/>
      <c r="M46" s="1"/>
      <c r="N46" s="1"/>
      <c r="O46" s="1"/>
      <c r="P46" s="1"/>
      <c r="Q46" s="1"/>
      <c r="R46" s="1"/>
      <c r="S46" s="1"/>
      <c r="T46" s="1"/>
      <c r="U46" s="1"/>
      <c r="V46" s="1"/>
      <c r="W46" s="1"/>
      <c r="X46" s="1"/>
      <c r="Y46" s="173"/>
      <c r="Z46" s="173"/>
    </row>
    <row r="47" spans="1:28" ht="22.5" customHeight="1" x14ac:dyDescent="0.15">
      <c r="A47" s="1"/>
      <c r="B47" s="1"/>
    </row>
    <row r="48" spans="1:28" ht="22.5" customHeight="1" x14ac:dyDescent="0.15">
      <c r="A48" s="1" t="s">
        <v>569</v>
      </c>
      <c r="B48" s="1"/>
      <c r="AB48" t="s">
        <v>255</v>
      </c>
    </row>
    <row r="49" spans="1:30" ht="22.5" customHeight="1" x14ac:dyDescent="0.15">
      <c r="A49" s="1"/>
      <c r="B49" s="1" t="s">
        <v>570</v>
      </c>
      <c r="AB49" t="s">
        <v>257</v>
      </c>
    </row>
    <row r="50" spans="1:30" ht="22.5" customHeight="1" x14ac:dyDescent="0.15">
      <c r="A50" s="1"/>
      <c r="B50" s="1"/>
      <c r="AB50" t="s">
        <v>256</v>
      </c>
    </row>
    <row r="51" spans="1:30" ht="22.5" customHeight="1" x14ac:dyDescent="0.15">
      <c r="A51" s="1" t="str">
        <f>入力シート!$A$16</f>
        <v>【施設情報】</v>
      </c>
      <c r="B51" s="1"/>
      <c r="AB51" t="s">
        <v>258</v>
      </c>
    </row>
    <row r="52" spans="1:30" ht="22.5" customHeight="1" x14ac:dyDescent="0.15">
      <c r="A52" s="173"/>
      <c r="B52" s="173"/>
      <c r="C52" s="172"/>
      <c r="D52" s="172"/>
      <c r="E52" s="172"/>
      <c r="F52" s="172"/>
      <c r="G52" s="172"/>
      <c r="H52" s="172"/>
      <c r="I52" s="172"/>
      <c r="J52" s="172"/>
      <c r="K52" s="172"/>
      <c r="L52" s="172"/>
      <c r="M52" s="172"/>
      <c r="N52" s="172"/>
      <c r="O52" s="172"/>
      <c r="P52" s="172"/>
      <c r="Q52" s="172"/>
      <c r="R52" s="172"/>
      <c r="S52" s="172"/>
      <c r="T52" s="172"/>
      <c r="U52" s="172"/>
      <c r="V52" s="172"/>
      <c r="W52" s="172"/>
      <c r="X52" s="173"/>
      <c r="Y52"/>
      <c r="Z52"/>
      <c r="AB52" t="s">
        <v>260</v>
      </c>
    </row>
    <row r="53" spans="1:30" ht="22.5" customHeight="1" x14ac:dyDescent="0.15">
      <c r="A53" s="1" t="s">
        <v>2</v>
      </c>
      <c r="B53" s="1"/>
      <c r="C53" s="513" t="s">
        <v>326</v>
      </c>
      <c r="D53" s="514"/>
      <c r="E53" s="514"/>
      <c r="F53" s="514"/>
      <c r="G53" s="514"/>
      <c r="H53" s="514"/>
      <c r="I53" s="514"/>
      <c r="J53" s="514"/>
      <c r="K53" s="514"/>
      <c r="L53" s="514"/>
      <c r="M53" s="514"/>
      <c r="N53" s="514"/>
      <c r="O53" s="514"/>
      <c r="P53" s="514"/>
      <c r="Q53" s="514"/>
      <c r="R53" s="514"/>
      <c r="S53" s="514"/>
      <c r="T53" s="514"/>
      <c r="U53" s="514"/>
      <c r="V53" s="514"/>
      <c r="W53" s="514"/>
      <c r="Y53"/>
      <c r="Z53"/>
      <c r="AB53" t="s">
        <v>261</v>
      </c>
    </row>
    <row r="54" spans="1:30" ht="22.5" customHeight="1" x14ac:dyDescent="0.15">
      <c r="A54" s="1"/>
      <c r="B54" s="1"/>
      <c r="Y54"/>
      <c r="Z54"/>
      <c r="AB54" t="s">
        <v>264</v>
      </c>
    </row>
    <row r="55" spans="1:30" ht="22.5" customHeight="1" x14ac:dyDescent="0.15">
      <c r="A55" s="1" t="s">
        <v>3</v>
      </c>
      <c r="B55" s="1"/>
      <c r="C55" s="513"/>
      <c r="D55" s="514"/>
      <c r="E55" s="514"/>
      <c r="F55" s="514"/>
      <c r="G55" s="514"/>
      <c r="H55" s="514"/>
      <c r="I55" s="514"/>
      <c r="J55" s="514"/>
      <c r="K55" s="514"/>
      <c r="L55" s="514"/>
      <c r="M55" s="514"/>
      <c r="N55" s="514"/>
      <c r="O55" s="514"/>
      <c r="P55" s="514"/>
      <c r="Q55" s="514"/>
      <c r="R55" s="514"/>
      <c r="S55" s="514"/>
      <c r="T55" s="514"/>
      <c r="U55" s="514"/>
      <c r="V55" s="514"/>
      <c r="W55" s="514"/>
      <c r="Y55"/>
      <c r="Z55"/>
      <c r="AB55" t="s">
        <v>265</v>
      </c>
    </row>
    <row r="56" spans="1:30" ht="22.5" customHeight="1" x14ac:dyDescent="0.15">
      <c r="A56" s="1"/>
      <c r="B56" s="1"/>
      <c r="Y56"/>
      <c r="Z56"/>
    </row>
    <row r="57" spans="1:30" ht="22.5" customHeight="1" x14ac:dyDescent="0.15">
      <c r="A57" s="1" t="s">
        <v>4</v>
      </c>
      <c r="B57" s="1"/>
      <c r="AB57" t="s">
        <v>262</v>
      </c>
    </row>
    <row r="58" spans="1:30" ht="22.5" customHeight="1" x14ac:dyDescent="0.15">
      <c r="A58" s="1"/>
      <c r="B58" s="2" t="s">
        <v>5</v>
      </c>
      <c r="C58" s="81">
        <v>10</v>
      </c>
      <c r="D58" s="146" t="s">
        <v>7</v>
      </c>
      <c r="E58" s="82">
        <v>30</v>
      </c>
      <c r="F58" s="146" t="s">
        <v>8</v>
      </c>
      <c r="G58" s="144">
        <v>11</v>
      </c>
      <c r="H58" s="146" t="s">
        <v>7</v>
      </c>
      <c r="I58" s="83">
        <v>30</v>
      </c>
      <c r="J58" s="81">
        <v>15</v>
      </c>
      <c r="K58" s="146" t="s">
        <v>7</v>
      </c>
      <c r="L58" s="82">
        <v>0</v>
      </c>
      <c r="M58" s="146" t="s">
        <v>8</v>
      </c>
      <c r="N58" s="144">
        <v>19</v>
      </c>
      <c r="O58" s="146" t="s">
        <v>7</v>
      </c>
      <c r="P58" s="83">
        <v>0</v>
      </c>
      <c r="Q58" s="81"/>
      <c r="R58" s="146" t="s">
        <v>7</v>
      </c>
      <c r="S58" s="82"/>
      <c r="T58" s="146" t="s">
        <v>8</v>
      </c>
      <c r="U58" s="144"/>
      <c r="V58" s="146" t="s">
        <v>7</v>
      </c>
      <c r="W58" s="83"/>
      <c r="X58"/>
      <c r="AB58" t="s">
        <v>263</v>
      </c>
    </row>
    <row r="59" spans="1:30" ht="22.5" customHeight="1" x14ac:dyDescent="0.15">
      <c r="A59" s="1"/>
      <c r="B59" s="2" t="s">
        <v>6</v>
      </c>
      <c r="C59" s="515">
        <v>30</v>
      </c>
      <c r="D59" s="516"/>
      <c r="E59" s="516"/>
      <c r="F59" s="516"/>
      <c r="G59" s="516"/>
      <c r="H59" s="516"/>
      <c r="I59" s="6" t="s">
        <v>11</v>
      </c>
      <c r="J59" s="515">
        <v>25</v>
      </c>
      <c r="K59" s="517"/>
      <c r="L59" s="517"/>
      <c r="M59" s="517"/>
      <c r="N59" s="517"/>
      <c r="O59" s="517"/>
      <c r="P59" s="6" t="s">
        <v>11</v>
      </c>
      <c r="Q59" s="515"/>
      <c r="R59" s="517"/>
      <c r="S59" s="517"/>
      <c r="T59" s="517"/>
      <c r="U59" s="517"/>
      <c r="V59" s="517"/>
      <c r="W59" s="6" t="s">
        <v>11</v>
      </c>
      <c r="X59"/>
      <c r="AB59" t="s">
        <v>266</v>
      </c>
    </row>
    <row r="60" spans="1:30" ht="22.5" customHeight="1" x14ac:dyDescent="0.15">
      <c r="A60" s="1"/>
      <c r="B60" s="2" t="s">
        <v>10</v>
      </c>
      <c r="C60" s="515">
        <v>8</v>
      </c>
      <c r="D60" s="516"/>
      <c r="E60" s="516"/>
      <c r="F60" s="516"/>
      <c r="G60" s="516"/>
      <c r="H60" s="516"/>
      <c r="I60" s="6" t="s">
        <v>11</v>
      </c>
      <c r="J60" s="515">
        <v>6</v>
      </c>
      <c r="K60" s="517"/>
      <c r="L60" s="517"/>
      <c r="M60" s="517"/>
      <c r="N60" s="517"/>
      <c r="O60" s="517"/>
      <c r="P60" s="6" t="s">
        <v>11</v>
      </c>
      <c r="Q60" s="515"/>
      <c r="R60" s="517"/>
      <c r="S60" s="517"/>
      <c r="T60" s="517"/>
      <c r="U60" s="517"/>
      <c r="V60" s="517"/>
      <c r="W60" s="6" t="s">
        <v>11</v>
      </c>
      <c r="X60"/>
      <c r="AB60" t="s">
        <v>267</v>
      </c>
    </row>
    <row r="61" spans="1:30" ht="22.5" customHeight="1" x14ac:dyDescent="0.15">
      <c r="A61" s="1"/>
      <c r="B61" s="16" t="s">
        <v>275</v>
      </c>
      <c r="C61" s="518" t="s">
        <v>84</v>
      </c>
      <c r="D61" s="519"/>
      <c r="E61" s="519"/>
      <c r="F61" s="519"/>
      <c r="G61" s="519"/>
      <c r="H61" s="519"/>
      <c r="I61" s="519"/>
      <c r="J61" s="519"/>
      <c r="K61" s="519"/>
      <c r="L61" s="519"/>
      <c r="M61" s="519"/>
      <c r="N61" s="519"/>
      <c r="O61" s="519"/>
      <c r="P61" s="519"/>
      <c r="Q61" s="519"/>
      <c r="R61" s="519"/>
      <c r="S61" s="519"/>
      <c r="T61" s="519"/>
      <c r="U61" s="519"/>
      <c r="V61" s="519"/>
      <c r="W61" s="520"/>
      <c r="X61"/>
    </row>
    <row r="62" spans="1:30" ht="18" customHeight="1" x14ac:dyDescent="0.15">
      <c r="A62" s="1"/>
      <c r="B62" s="149"/>
      <c r="C62" s="172"/>
      <c r="D62" s="164"/>
      <c r="E62" s="164"/>
      <c r="F62" s="164"/>
      <c r="G62" s="164"/>
      <c r="H62" s="164"/>
      <c r="I62" s="164"/>
      <c r="J62" s="164"/>
      <c r="K62" s="164"/>
      <c r="L62" s="164"/>
      <c r="M62" s="164"/>
      <c r="N62" s="164"/>
      <c r="O62" s="164"/>
      <c r="P62" s="164"/>
      <c r="Q62" s="164"/>
      <c r="R62" s="164"/>
      <c r="S62" s="164"/>
      <c r="T62" s="164"/>
      <c r="U62" s="164"/>
      <c r="V62" s="164"/>
      <c r="W62" s="164"/>
      <c r="X62"/>
      <c r="AB62" t="s">
        <v>270</v>
      </c>
      <c r="AD62" t="s">
        <v>88</v>
      </c>
    </row>
    <row r="63" spans="1:30" ht="22.5" customHeight="1" x14ac:dyDescent="0.15">
      <c r="A63" s="1"/>
      <c r="B63" s="1"/>
      <c r="AB63" t="s">
        <v>269</v>
      </c>
      <c r="AD63" t="s">
        <v>83</v>
      </c>
    </row>
    <row r="64" spans="1:30" ht="22.5" customHeight="1" x14ac:dyDescent="0.15">
      <c r="A64" s="1" t="s">
        <v>158</v>
      </c>
      <c r="B64" s="1"/>
      <c r="AD64" t="s">
        <v>781</v>
      </c>
    </row>
    <row r="65" spans="1:37" ht="22.5" customHeight="1" x14ac:dyDescent="0.15">
      <c r="A65" s="1"/>
      <c r="B65" s="80" t="s">
        <v>409</v>
      </c>
      <c r="H65" s="158" t="s">
        <v>271</v>
      </c>
      <c r="I65" s="162">
        <v>9</v>
      </c>
      <c r="J65" s="1" t="s">
        <v>272</v>
      </c>
      <c r="AD65" t="s">
        <v>89</v>
      </c>
    </row>
    <row r="66" spans="1:37" ht="22.5" customHeight="1" x14ac:dyDescent="0.15">
      <c r="A66" s="1"/>
      <c r="B66" s="1"/>
      <c r="AB66" t="s">
        <v>268</v>
      </c>
      <c r="AD66" t="s">
        <v>274</v>
      </c>
    </row>
    <row r="67" spans="1:37" ht="22.5" customHeight="1" x14ac:dyDescent="0.15">
      <c r="A67" s="1" t="s">
        <v>159</v>
      </c>
      <c r="B67" s="1"/>
      <c r="O67" s="221" t="s">
        <v>778</v>
      </c>
      <c r="AD67" t="s">
        <v>90</v>
      </c>
    </row>
    <row r="68" spans="1:37" ht="22.5" customHeight="1" x14ac:dyDescent="0.15">
      <c r="A68" s="1"/>
      <c r="B68" s="80" t="s">
        <v>83</v>
      </c>
      <c r="D68" s="521" t="s">
        <v>181</v>
      </c>
      <c r="E68" s="522"/>
      <c r="F68" s="522"/>
      <c r="G68" s="523" t="s">
        <v>782</v>
      </c>
      <c r="H68" s="524"/>
      <c r="I68" s="524"/>
      <c r="J68" s="524"/>
      <c r="K68" s="524"/>
      <c r="L68" s="525"/>
      <c r="M68" s="525"/>
      <c r="O68" s="421" t="s">
        <v>1143</v>
      </c>
      <c r="AD68" t="s">
        <v>91</v>
      </c>
    </row>
    <row r="69" spans="1:37" ht="22.5" customHeight="1" x14ac:dyDescent="0.15">
      <c r="A69" s="1"/>
      <c r="B69" s="80"/>
      <c r="D69" s="157"/>
      <c r="E69" s="157"/>
      <c r="F69" s="157"/>
      <c r="G69" s="91"/>
      <c r="H69" s="91"/>
      <c r="I69" s="91"/>
      <c r="J69" s="90"/>
      <c r="K69" s="91"/>
      <c r="L69" s="157"/>
    </row>
    <row r="70" spans="1:37" ht="22.5" customHeight="1" x14ac:dyDescent="0.15">
      <c r="A70" s="1"/>
      <c r="B70" s="173"/>
      <c r="D70" s="157"/>
      <c r="E70" s="157"/>
      <c r="F70" s="157"/>
      <c r="G70" s="91"/>
      <c r="H70" s="91"/>
      <c r="I70" s="91"/>
      <c r="J70" s="90"/>
      <c r="K70" s="91"/>
      <c r="L70" s="157"/>
      <c r="Y70" s="15"/>
      <c r="Z70" s="15"/>
      <c r="AB70" s="87" t="s">
        <v>94</v>
      </c>
      <c r="AC70" s="87"/>
    </row>
    <row r="71" spans="1:37" ht="22.5" customHeight="1" x14ac:dyDescent="0.15">
      <c r="A71" s="1"/>
      <c r="B71" s="173"/>
      <c r="D71" s="157"/>
      <c r="E71" s="157"/>
      <c r="F71" s="157"/>
      <c r="G71" s="91"/>
      <c r="H71" s="91"/>
      <c r="I71" s="91"/>
      <c r="J71" s="90"/>
      <c r="K71" s="91"/>
      <c r="L71" s="157"/>
      <c r="Y71" s="15"/>
      <c r="Z71" s="15"/>
      <c r="AB71" s="87" t="s">
        <v>98</v>
      </c>
      <c r="AC71" s="87"/>
    </row>
    <row r="72" spans="1:37" ht="22.5" customHeight="1" x14ac:dyDescent="0.15">
      <c r="A72" s="1"/>
      <c r="B72" s="1"/>
      <c r="D72" s="157"/>
      <c r="E72" s="157"/>
      <c r="F72" s="157"/>
      <c r="G72" s="157"/>
      <c r="H72" s="157"/>
      <c r="I72" s="157"/>
      <c r="Y72" s="15"/>
      <c r="Z72" s="15"/>
      <c r="AB72" s="87" t="s">
        <v>99</v>
      </c>
      <c r="AC72" s="87"/>
      <c r="AH72" s="404" t="s">
        <v>782</v>
      </c>
    </row>
    <row r="73" spans="1:37" ht="22.5" customHeight="1" x14ac:dyDescent="0.15">
      <c r="A73" s="1" t="s">
        <v>157</v>
      </c>
      <c r="B73" s="1"/>
      <c r="Y73" s="15"/>
      <c r="Z73" s="15"/>
      <c r="AB73" s="87" t="s">
        <v>112</v>
      </c>
      <c r="AC73" s="87"/>
      <c r="AH73" t="s">
        <v>783</v>
      </c>
    </row>
    <row r="74" spans="1:37" ht="22.5" customHeight="1" x14ac:dyDescent="0.15">
      <c r="A74" s="1"/>
      <c r="B74" s="513" t="s">
        <v>108</v>
      </c>
      <c r="C74" s="514"/>
      <c r="D74" s="514"/>
      <c r="E74" s="514"/>
      <c r="F74" s="514"/>
      <c r="G74" s="514"/>
      <c r="H74" s="514"/>
      <c r="Y74" s="15"/>
      <c r="Z74" s="15"/>
      <c r="AB74" s="87" t="s">
        <v>101</v>
      </c>
      <c r="AC74" s="87"/>
      <c r="AH74" t="s">
        <v>784</v>
      </c>
    </row>
    <row r="75" spans="1:37" ht="22.5" customHeight="1" x14ac:dyDescent="0.15">
      <c r="A75" s="1"/>
      <c r="B75" s="513"/>
      <c r="C75" s="514"/>
      <c r="D75" s="514"/>
      <c r="E75" s="514"/>
      <c r="F75" s="514"/>
      <c r="G75" s="514"/>
      <c r="H75" s="514"/>
      <c r="Y75" s="15"/>
      <c r="Z75" s="15"/>
      <c r="AB75" s="87" t="s">
        <v>102</v>
      </c>
      <c r="AC75" s="87"/>
      <c r="AH75" t="s">
        <v>785</v>
      </c>
    </row>
    <row r="76" spans="1:37" ht="22.5" customHeight="1" x14ac:dyDescent="0.15">
      <c r="A76" s="1"/>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B76" s="87" t="s">
        <v>106</v>
      </c>
      <c r="AC76" s="87"/>
      <c r="AH76" t="s">
        <v>786</v>
      </c>
    </row>
    <row r="77" spans="1:37" ht="22.5" customHeight="1" x14ac:dyDescent="0.15">
      <c r="A77" s="203" t="s">
        <v>572</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B77" s="87" t="s">
        <v>273</v>
      </c>
      <c r="AC77" s="87"/>
      <c r="AD77" s="1"/>
      <c r="AE77" s="1"/>
      <c r="AF77" s="1"/>
      <c r="AH77" s="359" t="s">
        <v>787</v>
      </c>
    </row>
    <row r="78" spans="1:37" ht="22.5" customHeight="1" thickBot="1" x14ac:dyDescent="0.2">
      <c r="B78" s="203" t="s">
        <v>563</v>
      </c>
      <c r="C78" s="15"/>
      <c r="D78" s="15"/>
      <c r="E78" s="15"/>
      <c r="F78" s="15"/>
      <c r="G78" s="15"/>
      <c r="H78" s="15"/>
      <c r="I78" s="15"/>
      <c r="J78" s="15"/>
      <c r="K78" s="15"/>
      <c r="L78" s="15"/>
      <c r="M78" s="15"/>
      <c r="N78" s="15"/>
      <c r="O78" s="15"/>
      <c r="P78" s="15"/>
      <c r="Q78" s="15"/>
      <c r="R78" s="15"/>
      <c r="S78" s="15"/>
      <c r="T78" s="15"/>
      <c r="U78" s="15"/>
      <c r="V78" s="15"/>
      <c r="W78" s="15"/>
      <c r="X78" s="15"/>
      <c r="Y78" s="15"/>
      <c r="Z78" s="15"/>
      <c r="AB78" s="87" t="s">
        <v>108</v>
      </c>
      <c r="AC78" s="87"/>
      <c r="AG78" s="1"/>
      <c r="AH78" s="404" t="s">
        <v>788</v>
      </c>
      <c r="AI78" s="1"/>
      <c r="AJ78" s="1"/>
      <c r="AK78" s="1"/>
    </row>
    <row r="79" spans="1:37" ht="22.5" customHeight="1" x14ac:dyDescent="0.15">
      <c r="B79" s="508" t="s">
        <v>571</v>
      </c>
      <c r="C79" s="509"/>
      <c r="D79" s="232"/>
      <c r="E79" s="509" t="s">
        <v>756</v>
      </c>
      <c r="F79" s="509"/>
      <c r="G79" s="509"/>
      <c r="H79" s="509"/>
      <c r="I79" s="509"/>
      <c r="J79" s="510"/>
      <c r="K79" s="510"/>
      <c r="L79" s="510"/>
      <c r="M79" s="510"/>
      <c r="N79" s="510"/>
      <c r="O79" s="510"/>
      <c r="P79" s="510"/>
      <c r="Q79" s="510"/>
      <c r="R79" s="510"/>
      <c r="S79" s="510"/>
      <c r="T79" s="510"/>
      <c r="U79" s="510"/>
      <c r="V79" s="510"/>
      <c r="W79" s="511"/>
      <c r="X79" s="15"/>
      <c r="Y79" s="15"/>
      <c r="Z79" s="15"/>
      <c r="AB79" s="87" t="s">
        <v>116</v>
      </c>
      <c r="AC79" s="87"/>
      <c r="AG79" s="1"/>
      <c r="AH79" s="405" t="s">
        <v>789</v>
      </c>
      <c r="AI79" s="1"/>
      <c r="AJ79" s="1"/>
      <c r="AK79" s="1"/>
    </row>
    <row r="80" spans="1:37" ht="22.5" customHeight="1" x14ac:dyDescent="0.15">
      <c r="B80" s="234"/>
      <c r="C80" s="15"/>
      <c r="D80" s="15"/>
      <c r="E80" s="15"/>
      <c r="F80" s="15"/>
      <c r="G80" s="15"/>
      <c r="H80" s="15"/>
      <c r="I80" s="15"/>
      <c r="J80" s="15"/>
      <c r="K80" s="15"/>
      <c r="L80" s="15"/>
      <c r="M80" s="15"/>
      <c r="N80" s="15"/>
      <c r="O80" s="15"/>
      <c r="P80" s="15"/>
      <c r="Q80" s="15"/>
      <c r="R80" s="15"/>
      <c r="S80" s="15"/>
      <c r="T80" s="15"/>
      <c r="U80" s="15"/>
      <c r="V80" s="15"/>
      <c r="W80" s="235"/>
      <c r="X80" s="15"/>
      <c r="Y80" s="15"/>
      <c r="Z80" s="15"/>
      <c r="AB80" s="87" t="s">
        <v>119</v>
      </c>
      <c r="AC80" s="87"/>
      <c r="AG80" s="1"/>
      <c r="AH80" s="1"/>
      <c r="AI80" s="1"/>
      <c r="AJ80" s="1"/>
      <c r="AK80" s="1"/>
    </row>
    <row r="81" spans="1:31" ht="22.5" customHeight="1" x14ac:dyDescent="0.15">
      <c r="A81" s="1"/>
      <c r="B81" s="234"/>
      <c r="C81" s="15" t="s">
        <v>771</v>
      </c>
      <c r="D81" s="15"/>
      <c r="E81" s="15"/>
      <c r="F81" s="15"/>
      <c r="G81" s="15"/>
      <c r="H81" s="15"/>
      <c r="I81" s="15"/>
      <c r="J81" s="15"/>
      <c r="K81" s="15"/>
      <c r="L81" s="15"/>
      <c r="M81" s="15"/>
      <c r="N81" s="15"/>
      <c r="O81" s="15"/>
      <c r="P81" s="15"/>
      <c r="Q81" s="15"/>
      <c r="R81" s="15"/>
      <c r="S81" s="15"/>
      <c r="T81" s="15"/>
      <c r="U81" s="15"/>
      <c r="V81" s="15"/>
      <c r="W81" s="235"/>
      <c r="X81" s="15"/>
      <c r="Y81" s="15"/>
      <c r="Z81" s="15"/>
      <c r="AB81" s="87" t="s">
        <v>123</v>
      </c>
      <c r="AC81" s="87"/>
    </row>
    <row r="82" spans="1:31" ht="22.5" customHeight="1" x14ac:dyDescent="0.15">
      <c r="A82" s="1"/>
      <c r="B82" s="236"/>
      <c r="C82" s="1" t="s">
        <v>573</v>
      </c>
      <c r="D82" s="360"/>
      <c r="E82" s="360"/>
      <c r="F82" s="15"/>
      <c r="G82" s="15"/>
      <c r="H82" s="15"/>
      <c r="I82" s="15"/>
      <c r="J82" s="15"/>
      <c r="K82" s="15"/>
      <c r="L82" s="15"/>
      <c r="M82" s="15"/>
      <c r="N82" s="15"/>
      <c r="O82" s="15"/>
      <c r="P82" s="15"/>
      <c r="Q82" s="15"/>
      <c r="R82" s="15"/>
      <c r="S82" s="15"/>
      <c r="T82" s="15"/>
      <c r="U82" s="15"/>
      <c r="V82" s="15"/>
      <c r="W82" s="235"/>
      <c r="X82" s="15"/>
      <c r="Y82" s="15"/>
      <c r="Z82" s="15"/>
      <c r="AB82" s="87" t="s">
        <v>77</v>
      </c>
      <c r="AC82" s="87"/>
    </row>
    <row r="83" spans="1:31" ht="22.5" customHeight="1" x14ac:dyDescent="0.15">
      <c r="A83" s="362"/>
      <c r="B83" s="234"/>
      <c r="F83" s="360"/>
      <c r="G83" s="360"/>
      <c r="H83" s="360"/>
      <c r="I83" s="360"/>
      <c r="J83" s="360"/>
      <c r="K83" s="360"/>
      <c r="L83" s="360"/>
      <c r="M83" s="360"/>
      <c r="N83" s="360"/>
      <c r="O83" s="360"/>
      <c r="P83" s="360"/>
      <c r="Q83" s="360"/>
      <c r="R83" s="360"/>
      <c r="S83" s="360"/>
      <c r="T83" s="360"/>
      <c r="U83" s="360"/>
      <c r="V83" s="360"/>
      <c r="W83" s="235"/>
      <c r="X83" s="360"/>
      <c r="Y83" s="15"/>
      <c r="Z83" s="15"/>
      <c r="AB83" s="418" t="s">
        <v>1144</v>
      </c>
      <c r="AC83" s="418"/>
      <c r="AD83" s="418"/>
      <c r="AE83" s="418"/>
    </row>
    <row r="84" spans="1:31" ht="22.5" customHeight="1" x14ac:dyDescent="0.15">
      <c r="A84" s="362"/>
      <c r="B84" s="236"/>
      <c r="C84" s="360"/>
      <c r="D84" s="360"/>
      <c r="E84" s="360"/>
      <c r="F84" s="360"/>
      <c r="G84" s="360"/>
      <c r="H84" s="360"/>
      <c r="I84" s="360"/>
      <c r="J84" s="360"/>
      <c r="K84" s="360"/>
      <c r="L84" s="360"/>
      <c r="M84" s="360"/>
      <c r="N84" s="360"/>
      <c r="O84" s="360"/>
      <c r="P84" s="360"/>
      <c r="Q84" s="360"/>
      <c r="R84" s="360"/>
      <c r="S84" s="360"/>
      <c r="T84" s="360"/>
      <c r="U84" s="360"/>
      <c r="V84" s="360"/>
      <c r="W84" s="235"/>
      <c r="X84" s="360"/>
      <c r="Y84" s="15"/>
      <c r="Z84" s="15"/>
      <c r="AB84" s="87" t="s">
        <v>127</v>
      </c>
      <c r="AC84" s="87"/>
    </row>
    <row r="85" spans="1:31" ht="22.5" customHeight="1" x14ac:dyDescent="0.15">
      <c r="A85" s="362"/>
      <c r="B85" s="236"/>
      <c r="C85" s="360"/>
      <c r="D85" s="360"/>
      <c r="E85" s="360"/>
      <c r="F85" s="360"/>
      <c r="G85" s="360"/>
      <c r="H85" s="360"/>
      <c r="I85" s="360"/>
      <c r="J85" s="360"/>
      <c r="K85" s="360"/>
      <c r="L85" s="360"/>
      <c r="M85" s="360"/>
      <c r="N85" s="360"/>
      <c r="O85" s="360"/>
      <c r="P85" s="360"/>
      <c r="Q85" s="360"/>
      <c r="R85" s="360"/>
      <c r="S85" s="360"/>
      <c r="T85" s="360"/>
      <c r="U85" s="360"/>
      <c r="V85" s="360"/>
      <c r="W85" s="235"/>
      <c r="X85" s="360"/>
      <c r="Y85" s="15"/>
      <c r="Z85" s="15"/>
      <c r="AB85" s="87" t="s">
        <v>130</v>
      </c>
      <c r="AC85" s="87"/>
    </row>
    <row r="86" spans="1:31" ht="22.5" customHeight="1" x14ac:dyDescent="0.15">
      <c r="A86" s="362"/>
      <c r="B86" s="236"/>
      <c r="D86" s="360"/>
      <c r="E86" s="360"/>
      <c r="F86" s="360"/>
      <c r="G86" s="360"/>
      <c r="H86" s="360"/>
      <c r="I86" s="360"/>
      <c r="J86" s="360"/>
      <c r="K86" s="360"/>
      <c r="L86" s="360"/>
      <c r="M86" s="360"/>
      <c r="N86" s="360"/>
      <c r="O86" s="360"/>
      <c r="P86" s="360"/>
      <c r="Q86" s="360"/>
      <c r="R86" s="360"/>
      <c r="S86" s="360"/>
      <c r="T86" s="360"/>
      <c r="U86" s="360"/>
      <c r="V86" s="360"/>
      <c r="W86" s="235"/>
      <c r="X86" s="360"/>
      <c r="Y86" s="15"/>
      <c r="Z86" s="15"/>
      <c r="AB86" s="87" t="s">
        <v>154</v>
      </c>
      <c r="AC86" s="87"/>
    </row>
    <row r="87" spans="1:31" ht="22.5" customHeight="1" x14ac:dyDescent="0.15">
      <c r="A87" s="362"/>
      <c r="B87" s="236"/>
      <c r="D87" s="360"/>
      <c r="E87" s="360"/>
      <c r="F87" s="360"/>
      <c r="G87" s="360"/>
      <c r="H87" s="360"/>
      <c r="I87" s="360"/>
      <c r="J87" s="360"/>
      <c r="K87" s="360"/>
      <c r="L87" s="360"/>
      <c r="M87" s="360"/>
      <c r="N87" s="360"/>
      <c r="O87" s="360"/>
      <c r="P87" s="360"/>
      <c r="Q87" s="360"/>
      <c r="R87" s="360"/>
      <c r="S87" s="360"/>
      <c r="T87" s="360"/>
      <c r="U87" s="360"/>
      <c r="V87" s="360"/>
      <c r="W87" s="235"/>
      <c r="X87" s="360"/>
      <c r="Y87" s="15"/>
      <c r="Z87" s="15"/>
      <c r="AB87" s="87" t="s">
        <v>139</v>
      </c>
      <c r="AC87" s="87"/>
    </row>
    <row r="88" spans="1:31" ht="22.5" customHeight="1" x14ac:dyDescent="0.15">
      <c r="A88" s="362"/>
      <c r="B88" s="236"/>
      <c r="C88" s="360"/>
      <c r="D88" s="360"/>
      <c r="E88" s="360"/>
      <c r="F88" s="360"/>
      <c r="G88" s="360"/>
      <c r="H88" s="360"/>
      <c r="I88" s="360"/>
      <c r="J88" s="360"/>
      <c r="K88" s="360"/>
      <c r="L88" s="360"/>
      <c r="M88" s="360"/>
      <c r="N88" s="360"/>
      <c r="O88" s="360"/>
      <c r="P88" s="360"/>
      <c r="Q88" s="360"/>
      <c r="R88" s="360"/>
      <c r="S88" s="360"/>
      <c r="T88" s="360"/>
      <c r="U88" s="360"/>
      <c r="V88" s="360"/>
      <c r="W88" s="235"/>
      <c r="X88" s="360"/>
      <c r="Y88" s="15"/>
      <c r="Z88" s="15"/>
      <c r="AB88" s="87" t="s">
        <v>133</v>
      </c>
      <c r="AC88" s="87"/>
    </row>
    <row r="89" spans="1:31" ht="22.5" customHeight="1" x14ac:dyDescent="0.15">
      <c r="A89" s="362"/>
      <c r="B89" s="236"/>
      <c r="C89" s="360"/>
      <c r="D89" s="360"/>
      <c r="E89" s="360"/>
      <c r="F89" s="360"/>
      <c r="G89" s="360"/>
      <c r="H89" s="360"/>
      <c r="I89" s="360"/>
      <c r="J89" s="360"/>
      <c r="K89" s="360"/>
      <c r="L89" s="360"/>
      <c r="M89" s="360"/>
      <c r="N89" s="360"/>
      <c r="O89" s="360"/>
      <c r="P89" s="360"/>
      <c r="Q89" s="360"/>
      <c r="R89" s="360"/>
      <c r="S89" s="360"/>
      <c r="T89" s="360"/>
      <c r="U89" s="360"/>
      <c r="V89" s="360"/>
      <c r="W89" s="235"/>
      <c r="X89" s="360"/>
      <c r="Y89" s="15"/>
      <c r="Z89" s="15"/>
      <c r="AB89" s="87" t="s">
        <v>136</v>
      </c>
      <c r="AC89" s="87"/>
    </row>
    <row r="90" spans="1:31" ht="22.5" customHeight="1" x14ac:dyDescent="0.15">
      <c r="A90" s="362"/>
      <c r="B90" s="236"/>
      <c r="C90" s="360"/>
      <c r="D90" s="360"/>
      <c r="E90" s="360"/>
      <c r="F90" s="360"/>
      <c r="G90" s="360"/>
      <c r="H90" s="360"/>
      <c r="I90" s="360"/>
      <c r="J90" s="360"/>
      <c r="K90" s="360"/>
      <c r="L90" s="360"/>
      <c r="M90" s="360"/>
      <c r="N90" s="360"/>
      <c r="O90" s="360"/>
      <c r="P90" s="360"/>
      <c r="Q90" s="360"/>
      <c r="R90" s="360"/>
      <c r="S90" s="360"/>
      <c r="T90" s="360"/>
      <c r="U90" s="360"/>
      <c r="V90" s="360"/>
      <c r="W90" s="235"/>
      <c r="X90" s="360"/>
      <c r="Y90" s="15"/>
      <c r="Z90" s="15"/>
      <c r="AB90" s="87" t="s">
        <v>142</v>
      </c>
      <c r="AC90" s="87"/>
    </row>
    <row r="91" spans="1:31" ht="22.5" customHeight="1" x14ac:dyDescent="0.15">
      <c r="A91" s="362"/>
      <c r="B91" s="236"/>
      <c r="C91" s="360"/>
      <c r="D91" s="360"/>
      <c r="E91" s="360"/>
      <c r="F91" s="360"/>
      <c r="G91" s="360"/>
      <c r="H91" s="360"/>
      <c r="I91" s="360"/>
      <c r="J91" s="360"/>
      <c r="K91" s="360"/>
      <c r="L91" s="360"/>
      <c r="M91" s="360"/>
      <c r="N91" s="360"/>
      <c r="O91" s="360"/>
      <c r="P91" s="360"/>
      <c r="Q91" s="360"/>
      <c r="R91" s="360"/>
      <c r="S91" s="360"/>
      <c r="T91" s="360"/>
      <c r="U91" s="360"/>
      <c r="V91" s="360"/>
      <c r="W91" s="235"/>
      <c r="X91" s="360"/>
      <c r="Y91" s="15"/>
      <c r="Z91" s="15"/>
      <c r="AB91" s="418" t="s">
        <v>1148</v>
      </c>
      <c r="AC91" s="418"/>
      <c r="AD91" s="418"/>
      <c r="AE91" s="418"/>
    </row>
    <row r="92" spans="1:31" ht="22.5" customHeight="1" x14ac:dyDescent="0.15">
      <c r="A92" s="362"/>
      <c r="B92" s="236"/>
      <c r="C92" s="360"/>
      <c r="D92" s="360"/>
      <c r="E92" s="360"/>
      <c r="F92" s="360"/>
      <c r="G92" s="360"/>
      <c r="H92" s="360"/>
      <c r="I92" s="360"/>
      <c r="J92" s="360"/>
      <c r="K92" s="360"/>
      <c r="L92" s="360"/>
      <c r="M92" s="360"/>
      <c r="N92" s="360"/>
      <c r="O92" s="360"/>
      <c r="P92" s="360"/>
      <c r="Q92" s="360"/>
      <c r="R92" s="360"/>
      <c r="S92" s="360"/>
      <c r="T92" s="360"/>
      <c r="U92" s="360"/>
      <c r="V92" s="360"/>
      <c r="W92" s="235"/>
      <c r="X92" s="360"/>
      <c r="Y92" s="15"/>
      <c r="Z92" s="15"/>
      <c r="AB92" s="87" t="s">
        <v>145</v>
      </c>
      <c r="AC92" s="87"/>
    </row>
    <row r="93" spans="1:31" ht="22.5" customHeight="1" x14ac:dyDescent="0.15">
      <c r="A93" s="362"/>
      <c r="B93" s="236"/>
      <c r="C93" s="360"/>
      <c r="D93" s="360"/>
      <c r="E93" s="360"/>
      <c r="F93" s="360"/>
      <c r="G93" s="360"/>
      <c r="H93" s="360"/>
      <c r="I93" s="360"/>
      <c r="J93" s="360"/>
      <c r="K93" s="360"/>
      <c r="L93" s="360"/>
      <c r="M93" s="360"/>
      <c r="N93" s="360"/>
      <c r="O93" s="360"/>
      <c r="P93" s="360"/>
      <c r="Q93" s="360"/>
      <c r="R93" s="360"/>
      <c r="S93" s="360"/>
      <c r="T93" s="360"/>
      <c r="U93" s="360"/>
      <c r="V93" s="360"/>
      <c r="W93" s="235"/>
      <c r="X93" s="360"/>
      <c r="Y93" s="15"/>
      <c r="Z93" s="15"/>
      <c r="AB93" s="87" t="s">
        <v>151</v>
      </c>
      <c r="AC93" s="87"/>
    </row>
    <row r="94" spans="1:31" ht="22.5" customHeight="1" x14ac:dyDescent="0.15">
      <c r="A94" s="362"/>
      <c r="B94" s="236"/>
      <c r="C94" s="360"/>
      <c r="D94" s="360"/>
      <c r="E94" s="360"/>
      <c r="F94" s="360"/>
      <c r="G94" s="360"/>
      <c r="H94" s="360"/>
      <c r="I94" s="360"/>
      <c r="J94" s="360"/>
      <c r="K94" s="360"/>
      <c r="L94" s="360"/>
      <c r="M94" s="360"/>
      <c r="N94" s="360"/>
      <c r="O94" s="360"/>
      <c r="P94" s="360"/>
      <c r="Q94" s="360"/>
      <c r="R94" s="360"/>
      <c r="S94" s="360"/>
      <c r="T94" s="360"/>
      <c r="U94" s="360"/>
      <c r="V94" s="360"/>
      <c r="W94" s="235"/>
      <c r="X94" s="360"/>
      <c r="Y94" s="15"/>
      <c r="Z94" s="15"/>
      <c r="AB94" s="87" t="s">
        <v>148</v>
      </c>
      <c r="AC94" s="87"/>
    </row>
    <row r="95" spans="1:31" ht="22.5" customHeight="1" x14ac:dyDescent="0.15">
      <c r="A95" s="362"/>
      <c r="B95" s="236"/>
      <c r="C95" s="360"/>
      <c r="D95" s="360"/>
      <c r="E95" s="360"/>
      <c r="F95" s="360"/>
      <c r="G95" s="360"/>
      <c r="H95" s="360"/>
      <c r="I95" s="360"/>
      <c r="J95" s="360"/>
      <c r="K95" s="360"/>
      <c r="L95" s="360"/>
      <c r="M95" s="360"/>
      <c r="N95" s="360"/>
      <c r="O95" s="360"/>
      <c r="P95" s="360"/>
      <c r="Q95" s="360"/>
      <c r="R95" s="360"/>
      <c r="S95" s="360"/>
      <c r="T95" s="360"/>
      <c r="U95" s="360"/>
      <c r="V95" s="360"/>
      <c r="W95" s="235"/>
      <c r="X95" s="360"/>
      <c r="Y95" s="15"/>
      <c r="Z95" s="15"/>
      <c r="AB95" t="s">
        <v>1145</v>
      </c>
      <c r="AC95" s="87"/>
    </row>
    <row r="96" spans="1:31" ht="22.5" customHeight="1" x14ac:dyDescent="0.15">
      <c r="A96" s="362"/>
      <c r="B96" s="236"/>
      <c r="C96" s="360"/>
      <c r="D96" s="360"/>
      <c r="E96" s="360"/>
      <c r="F96" s="360"/>
      <c r="G96" s="360"/>
      <c r="H96" s="360"/>
      <c r="I96" s="360"/>
      <c r="J96" s="360"/>
      <c r="K96" s="360"/>
      <c r="L96" s="360"/>
      <c r="M96" s="360"/>
      <c r="N96" s="360"/>
      <c r="O96" s="360"/>
      <c r="P96" s="360"/>
      <c r="Q96" s="360"/>
      <c r="R96" s="360"/>
      <c r="S96" s="360"/>
      <c r="T96" s="360"/>
      <c r="U96" s="360"/>
      <c r="V96" s="360"/>
      <c r="W96" s="235"/>
      <c r="X96" s="360"/>
      <c r="Y96" s="15"/>
      <c r="Z96" s="15"/>
      <c r="AB96" t="s">
        <v>1146</v>
      </c>
      <c r="AC96" s="87"/>
    </row>
    <row r="97" spans="1:31" ht="22.5" customHeight="1" x14ac:dyDescent="0.15">
      <c r="A97" s="1"/>
      <c r="B97" s="236"/>
      <c r="D97" s="15"/>
      <c r="E97" s="15"/>
      <c r="F97" s="15"/>
      <c r="G97" s="15"/>
      <c r="H97" s="15"/>
      <c r="I97" s="15"/>
      <c r="J97" s="15"/>
      <c r="K97" s="15"/>
      <c r="L97" s="15"/>
      <c r="M97" s="15"/>
      <c r="N97" s="15"/>
      <c r="O97" s="15"/>
      <c r="P97" s="15"/>
      <c r="Q97" s="15"/>
      <c r="R97" s="15"/>
      <c r="S97" s="15"/>
      <c r="T97" s="15"/>
      <c r="U97" s="15"/>
      <c r="V97" s="15"/>
      <c r="W97" s="235"/>
      <c r="X97" s="15"/>
      <c r="Y97" s="15"/>
      <c r="Z97" s="15"/>
      <c r="AB97" t="s">
        <v>1147</v>
      </c>
      <c r="AC97" s="87"/>
    </row>
    <row r="98" spans="1:31" ht="22.5" customHeight="1" x14ac:dyDescent="0.15">
      <c r="A98" s="1"/>
      <c r="B98" s="236"/>
      <c r="C98" s="15"/>
      <c r="D98" s="15"/>
      <c r="E98" s="15"/>
      <c r="F98" s="15"/>
      <c r="G98" s="15"/>
      <c r="H98" s="15"/>
      <c r="I98" s="15"/>
      <c r="J98" s="15"/>
      <c r="K98" s="15"/>
      <c r="L98" s="15"/>
      <c r="M98" s="15"/>
      <c r="N98" s="15"/>
      <c r="O98" s="15"/>
      <c r="P98" s="15"/>
      <c r="Q98" s="15"/>
      <c r="R98" s="15"/>
      <c r="S98" s="15"/>
      <c r="T98" s="15"/>
      <c r="U98" s="15"/>
      <c r="V98" s="15"/>
      <c r="W98" s="235"/>
      <c r="X98" s="15"/>
      <c r="Y98" s="15"/>
      <c r="Z98" s="15"/>
      <c r="AB98" s="418" t="s">
        <v>1149</v>
      </c>
      <c r="AC98" s="418"/>
      <c r="AD98" s="418"/>
      <c r="AE98" s="418"/>
    </row>
    <row r="99" spans="1:31" ht="22.5" customHeight="1" x14ac:dyDescent="0.15">
      <c r="A99" s="1"/>
      <c r="B99" s="236"/>
      <c r="C99" s="15"/>
      <c r="D99" s="15"/>
      <c r="E99" s="15"/>
      <c r="F99" s="15"/>
      <c r="G99" s="15"/>
      <c r="H99" s="15"/>
      <c r="I99" s="15"/>
      <c r="J99" s="15"/>
      <c r="K99" s="15"/>
      <c r="L99" s="15"/>
      <c r="M99" s="15"/>
      <c r="N99" s="15"/>
      <c r="O99" s="15"/>
      <c r="P99" s="15"/>
      <c r="Q99" s="15"/>
      <c r="R99" s="15"/>
      <c r="S99" s="15"/>
      <c r="T99" s="15"/>
      <c r="U99" s="15"/>
      <c r="V99" s="15"/>
      <c r="W99" s="235"/>
      <c r="X99" s="15"/>
      <c r="Y99" s="15"/>
      <c r="Z99" s="15"/>
      <c r="AB99" s="1"/>
      <c r="AC99" s="87"/>
    </row>
    <row r="100" spans="1:31" ht="22.5" customHeight="1" x14ac:dyDescent="0.15">
      <c r="A100" s="1"/>
      <c r="B100" s="236"/>
      <c r="C100" s="15"/>
      <c r="D100" s="15"/>
      <c r="E100" s="15"/>
      <c r="F100" s="15"/>
      <c r="G100" s="15"/>
      <c r="H100" s="15"/>
      <c r="I100" s="15"/>
      <c r="J100" s="15"/>
      <c r="K100" s="15"/>
      <c r="L100" s="15"/>
      <c r="M100" s="15"/>
      <c r="N100" s="15"/>
      <c r="O100" s="15"/>
      <c r="P100" s="15"/>
      <c r="Q100" s="15"/>
      <c r="R100" s="15"/>
      <c r="S100" s="15"/>
      <c r="T100" s="15"/>
      <c r="U100" s="15"/>
      <c r="V100" s="15"/>
      <c r="W100" s="235"/>
      <c r="X100" s="15"/>
      <c r="Y100" s="15"/>
      <c r="Z100" s="15"/>
      <c r="AC100" s="87"/>
    </row>
    <row r="101" spans="1:31" ht="22.5" customHeight="1" x14ac:dyDescent="0.15">
      <c r="A101" s="1"/>
      <c r="B101" s="236"/>
      <c r="C101" s="15"/>
      <c r="D101" s="15"/>
      <c r="E101" s="15"/>
      <c r="F101" s="15"/>
      <c r="G101" s="15"/>
      <c r="H101" s="15"/>
      <c r="I101" s="15"/>
      <c r="J101" s="15"/>
      <c r="K101" s="15"/>
      <c r="L101" s="15"/>
      <c r="M101" s="15"/>
      <c r="N101" s="15"/>
      <c r="O101" s="15"/>
      <c r="P101" s="15"/>
      <c r="Q101" s="15"/>
      <c r="R101" s="15"/>
      <c r="S101" s="15"/>
      <c r="T101" s="15"/>
      <c r="U101" s="15"/>
      <c r="V101" s="15"/>
      <c r="W101" s="235"/>
      <c r="X101" s="15"/>
      <c r="Y101" s="15"/>
      <c r="Z101" s="15"/>
      <c r="AC101" s="87"/>
    </row>
    <row r="102" spans="1:31" ht="22.5" customHeight="1" x14ac:dyDescent="0.15">
      <c r="A102" s="1"/>
      <c r="B102" s="236"/>
      <c r="C102" s="15"/>
      <c r="D102" s="15"/>
      <c r="E102" s="15"/>
      <c r="F102" s="15"/>
      <c r="G102" s="15"/>
      <c r="H102" s="15"/>
      <c r="I102" s="15"/>
      <c r="J102" s="15"/>
      <c r="K102" s="15"/>
      <c r="L102" s="15"/>
      <c r="M102" s="15"/>
      <c r="N102" s="15"/>
      <c r="O102" s="15"/>
      <c r="P102" s="15"/>
      <c r="Q102" s="15"/>
      <c r="R102" s="15"/>
      <c r="S102" s="15"/>
      <c r="T102" s="15"/>
      <c r="U102" s="15"/>
      <c r="V102" s="15"/>
      <c r="W102" s="235"/>
      <c r="X102" s="15"/>
      <c r="Y102" s="15"/>
      <c r="Z102" s="15"/>
    </row>
    <row r="103" spans="1:31" ht="22.5" customHeight="1" x14ac:dyDescent="0.15">
      <c r="A103" s="1"/>
      <c r="B103" s="236"/>
      <c r="C103" s="15"/>
      <c r="D103" s="15"/>
      <c r="E103" s="15"/>
      <c r="F103" s="15"/>
      <c r="G103" s="15"/>
      <c r="H103" s="15"/>
      <c r="I103" s="15"/>
      <c r="J103" s="15"/>
      <c r="K103" s="15"/>
      <c r="L103" s="15"/>
      <c r="M103" s="15"/>
      <c r="N103" s="15"/>
      <c r="O103" s="15"/>
      <c r="P103" s="15"/>
      <c r="Q103" s="15"/>
      <c r="R103" s="15"/>
      <c r="S103" s="15"/>
      <c r="T103" s="15"/>
      <c r="U103" s="15"/>
      <c r="V103" s="15"/>
      <c r="W103" s="235"/>
      <c r="X103" s="15"/>
      <c r="Y103" s="15"/>
      <c r="Z103" s="15"/>
    </row>
    <row r="104" spans="1:31" ht="22.5" customHeight="1" x14ac:dyDescent="0.15">
      <c r="A104" s="1"/>
      <c r="B104" s="236"/>
      <c r="C104" s="15"/>
      <c r="D104" s="15"/>
      <c r="E104" s="15"/>
      <c r="F104" s="15"/>
      <c r="G104" s="15"/>
      <c r="H104" s="15"/>
      <c r="I104" s="15"/>
      <c r="J104" s="15"/>
      <c r="K104" s="15"/>
      <c r="L104" s="15"/>
      <c r="M104" s="15"/>
      <c r="N104" s="15"/>
      <c r="O104" s="15"/>
      <c r="P104" s="15"/>
      <c r="Q104" s="15"/>
      <c r="R104" s="15"/>
      <c r="S104" s="15"/>
      <c r="T104" s="15"/>
      <c r="U104" s="15"/>
      <c r="V104" s="15"/>
      <c r="W104" s="235"/>
      <c r="X104" s="15"/>
      <c r="Y104" s="15"/>
      <c r="Z104" s="15"/>
    </row>
    <row r="105" spans="1:31" ht="22.5" customHeight="1" x14ac:dyDescent="0.15">
      <c r="A105" s="1"/>
      <c r="B105" s="236"/>
      <c r="C105" s="398"/>
      <c r="D105" s="398"/>
      <c r="E105" s="398"/>
      <c r="F105" s="398"/>
      <c r="G105" s="398"/>
      <c r="H105" s="398"/>
      <c r="I105" s="398"/>
      <c r="J105" s="398"/>
      <c r="K105" s="398"/>
      <c r="L105" s="398"/>
      <c r="M105" s="398"/>
      <c r="N105" s="398"/>
      <c r="O105" s="398"/>
      <c r="P105" s="398"/>
      <c r="Q105" s="398"/>
      <c r="R105" s="398"/>
      <c r="S105" s="398"/>
      <c r="T105" s="398"/>
      <c r="U105" s="398"/>
      <c r="V105" s="398"/>
      <c r="W105" s="235"/>
      <c r="X105" s="15"/>
      <c r="Y105" s="15"/>
      <c r="Z105" s="15"/>
    </row>
    <row r="106" spans="1:31" ht="22.5" customHeight="1" thickBot="1" x14ac:dyDescent="0.2">
      <c r="A106" s="1"/>
      <c r="B106" s="237"/>
      <c r="C106" s="238"/>
      <c r="D106" s="238"/>
      <c r="E106" s="238"/>
      <c r="F106" s="238"/>
      <c r="G106" s="238"/>
      <c r="H106" s="238"/>
      <c r="I106" s="238"/>
      <c r="J106" s="238"/>
      <c r="K106" s="238"/>
      <c r="L106" s="238"/>
      <c r="M106" s="238"/>
      <c r="N106" s="238"/>
      <c r="O106" s="238"/>
      <c r="P106" s="238"/>
      <c r="Q106" s="238"/>
      <c r="R106" s="238"/>
      <c r="S106" s="238"/>
      <c r="T106" s="238"/>
      <c r="U106" s="238"/>
      <c r="V106" s="238"/>
      <c r="W106" s="239"/>
      <c r="X106" s="15"/>
      <c r="Y106" s="15"/>
      <c r="Z106" s="15"/>
    </row>
    <row r="107" spans="1:31" ht="22.5" customHeight="1" x14ac:dyDescent="0.15">
      <c r="A107" s="235"/>
      <c r="B107" s="527" t="s">
        <v>773</v>
      </c>
      <c r="C107" s="527"/>
      <c r="D107" s="528"/>
      <c r="E107" s="232"/>
      <c r="F107" s="400" t="s">
        <v>779</v>
      </c>
      <c r="G107" s="232"/>
      <c r="H107" s="232"/>
      <c r="I107" s="232"/>
      <c r="J107" s="232"/>
      <c r="K107" s="232"/>
      <c r="L107" s="232"/>
      <c r="M107" s="232"/>
      <c r="N107" s="232"/>
      <c r="O107" s="232"/>
      <c r="P107" s="232"/>
      <c r="Q107" s="232"/>
      <c r="R107" s="232"/>
      <c r="S107" s="232"/>
      <c r="T107" s="232"/>
      <c r="U107" s="232"/>
      <c r="V107" s="232"/>
      <c r="W107" s="232"/>
      <c r="X107" s="236"/>
      <c r="Y107" s="15"/>
      <c r="Z107" s="15"/>
    </row>
    <row r="108" spans="1:31" ht="22.5" customHeight="1" x14ac:dyDescent="0.15">
      <c r="A108" s="235"/>
      <c r="B108" s="499" t="s">
        <v>770</v>
      </c>
      <c r="C108" s="499"/>
      <c r="D108" s="500"/>
      <c r="E108" s="366"/>
      <c r="F108" s="397"/>
      <c r="G108" s="366" t="s">
        <v>776</v>
      </c>
      <c r="H108" s="366"/>
      <c r="I108" s="366"/>
      <c r="J108" s="366"/>
      <c r="K108" s="366"/>
      <c r="L108" s="366"/>
      <c r="M108" s="366"/>
      <c r="N108" s="366"/>
      <c r="O108" s="366"/>
      <c r="P108" s="366"/>
      <c r="Q108" s="366"/>
      <c r="R108" s="366"/>
      <c r="S108" s="366"/>
      <c r="T108" s="366"/>
      <c r="U108" s="366"/>
      <c r="V108" s="366"/>
      <c r="W108" s="398"/>
      <c r="X108" s="236"/>
      <c r="Y108" s="15"/>
      <c r="Z108" s="15"/>
    </row>
    <row r="109" spans="1:31" ht="22.5" customHeight="1" x14ac:dyDescent="0.15">
      <c r="A109" s="235"/>
      <c r="E109" s="366"/>
      <c r="F109" s="397" t="s">
        <v>777</v>
      </c>
      <c r="G109" s="366"/>
      <c r="H109" s="366"/>
      <c r="I109" s="366"/>
      <c r="J109" s="366"/>
      <c r="K109" s="366"/>
      <c r="L109" s="366"/>
      <c r="M109" s="366"/>
      <c r="N109" s="366"/>
      <c r="O109" s="366"/>
      <c r="P109" s="366"/>
      <c r="Q109" s="366"/>
      <c r="R109" s="366"/>
      <c r="S109" s="366"/>
      <c r="T109" s="366"/>
      <c r="U109" s="366"/>
      <c r="V109" s="366"/>
      <c r="W109" s="398"/>
      <c r="X109" s="236"/>
      <c r="Y109" s="15"/>
      <c r="Z109" s="15"/>
    </row>
    <row r="110" spans="1:31" ht="22.5" customHeight="1" x14ac:dyDescent="0.15">
      <c r="A110" s="235"/>
      <c r="X110" s="236"/>
    </row>
    <row r="111" spans="1:31" ht="22.5" customHeight="1" x14ac:dyDescent="0.15">
      <c r="A111" s="235"/>
      <c r="B111" s="101"/>
      <c r="C111" s="366"/>
      <c r="D111" s="366"/>
      <c r="X111" s="236"/>
    </row>
    <row r="112" spans="1:31" ht="22.5" customHeight="1" x14ac:dyDescent="0.15">
      <c r="A112" s="364"/>
      <c r="B112" s="240"/>
      <c r="C112" s="101"/>
      <c r="D112" s="366"/>
      <c r="E112" s="366"/>
      <c r="F112" s="399"/>
      <c r="G112" s="366"/>
      <c r="H112" s="366"/>
      <c r="I112" s="366"/>
      <c r="J112" s="366"/>
      <c r="K112" s="366"/>
      <c r="L112" s="366"/>
      <c r="M112" s="366"/>
      <c r="N112" s="366"/>
      <c r="O112" s="366"/>
      <c r="P112" s="366"/>
      <c r="Q112" s="366"/>
      <c r="R112" s="366"/>
      <c r="S112" s="366"/>
      <c r="T112" s="366"/>
      <c r="U112" s="366"/>
      <c r="V112" s="366"/>
      <c r="W112" s="235"/>
      <c r="X112" s="366"/>
      <c r="AB112" s="32"/>
    </row>
    <row r="113" spans="1:37" ht="22.5" customHeight="1" x14ac:dyDescent="0.15">
      <c r="A113" s="364"/>
      <c r="B113" s="240"/>
      <c r="C113" s="101"/>
      <c r="D113" s="366"/>
      <c r="E113" s="366"/>
      <c r="F113" s="366"/>
      <c r="G113" s="366"/>
      <c r="H113" s="366"/>
      <c r="I113" s="366"/>
      <c r="J113" s="366"/>
      <c r="K113" s="366"/>
      <c r="L113" s="366"/>
      <c r="M113" s="366"/>
      <c r="N113" s="366"/>
      <c r="O113" s="366"/>
      <c r="P113" s="366"/>
      <c r="Q113" s="366"/>
      <c r="R113" s="366"/>
      <c r="S113" s="366"/>
      <c r="T113" s="366"/>
      <c r="U113" s="366"/>
      <c r="V113" s="366"/>
      <c r="W113" s="235"/>
      <c r="X113" s="366"/>
    </row>
    <row r="114" spans="1:37" ht="22.5" customHeight="1" x14ac:dyDescent="0.15">
      <c r="A114" s="364"/>
      <c r="B114" s="240"/>
      <c r="C114" s="101"/>
      <c r="D114" s="366"/>
      <c r="E114" s="366"/>
      <c r="F114" s="366"/>
      <c r="G114" s="366"/>
      <c r="H114" s="366"/>
      <c r="I114" s="366"/>
      <c r="J114" s="366"/>
      <c r="K114" s="366"/>
      <c r="L114" s="366"/>
      <c r="M114" s="366"/>
      <c r="N114" s="366"/>
      <c r="O114" s="366"/>
      <c r="P114" s="366"/>
      <c r="Q114" s="366"/>
      <c r="R114" s="366"/>
      <c r="S114" s="366"/>
      <c r="T114" s="366"/>
      <c r="U114" s="366"/>
      <c r="V114" s="366"/>
      <c r="W114" s="235"/>
      <c r="X114" s="366"/>
      <c r="Y114"/>
      <c r="Z114"/>
      <c r="AB114" s="215"/>
      <c r="AF114" s="32"/>
      <c r="AG114" s="1"/>
    </row>
    <row r="115" spans="1:37" ht="22.5" customHeight="1" x14ac:dyDescent="0.15">
      <c r="A115" s="364"/>
      <c r="B115" s="240"/>
      <c r="C115" s="101"/>
      <c r="D115" s="366"/>
      <c r="E115" s="366"/>
      <c r="F115" s="366"/>
      <c r="G115" s="366"/>
      <c r="H115" s="366"/>
      <c r="I115" s="366"/>
      <c r="J115" s="366"/>
      <c r="K115" s="366"/>
      <c r="L115" s="366"/>
      <c r="M115" s="366"/>
      <c r="N115" s="366"/>
      <c r="O115" s="366"/>
      <c r="P115" s="366"/>
      <c r="Q115" s="366"/>
      <c r="R115" s="366"/>
      <c r="S115" s="366"/>
      <c r="T115" s="366"/>
      <c r="U115" s="366"/>
      <c r="V115" s="366"/>
      <c r="W115" s="235"/>
      <c r="X115" s="366"/>
      <c r="Y115"/>
      <c r="Z115"/>
      <c r="AB115" s="32"/>
      <c r="AF115" s="32"/>
      <c r="AH115" s="1"/>
      <c r="AI115" s="1"/>
      <c r="AJ115" s="1"/>
      <c r="AK115" s="1"/>
    </row>
    <row r="116" spans="1:37" ht="22.5" customHeight="1" x14ac:dyDescent="0.15">
      <c r="A116" s="364"/>
      <c r="B116" s="240"/>
      <c r="C116" s="101"/>
      <c r="D116" s="366"/>
      <c r="E116" s="366"/>
      <c r="F116" s="366"/>
      <c r="G116" s="366"/>
      <c r="H116" s="366"/>
      <c r="I116" s="366"/>
      <c r="J116" s="366"/>
      <c r="K116" s="366"/>
      <c r="L116" s="366"/>
      <c r="M116" s="366"/>
      <c r="N116" s="366"/>
      <c r="O116" s="366"/>
      <c r="P116" s="366"/>
      <c r="Q116" s="366"/>
      <c r="R116" s="366"/>
      <c r="S116" s="366"/>
      <c r="T116" s="366"/>
      <c r="U116" s="366"/>
      <c r="V116" s="366"/>
      <c r="W116" s="235"/>
      <c r="X116" s="366"/>
      <c r="Y116"/>
      <c r="Z116"/>
      <c r="AB116" s="215"/>
      <c r="AC116" s="32"/>
      <c r="AD116" s="32"/>
      <c r="AE116" s="32"/>
      <c r="AF116" s="32"/>
    </row>
    <row r="117" spans="1:37" s="1" customFormat="1" ht="22.5" customHeight="1" x14ac:dyDescent="0.15">
      <c r="A117" s="364"/>
      <c r="B117" s="240"/>
      <c r="C117" s="101"/>
      <c r="D117" s="366"/>
      <c r="E117" s="366"/>
      <c r="G117" s="366"/>
      <c r="H117" s="366"/>
      <c r="I117" s="366"/>
      <c r="J117" s="366"/>
      <c r="K117" s="366"/>
      <c r="L117" s="366"/>
      <c r="M117" s="366"/>
      <c r="N117" s="366"/>
      <c r="O117" s="366"/>
      <c r="P117" s="366"/>
      <c r="Q117" s="366"/>
      <c r="R117" s="366"/>
      <c r="S117" s="366"/>
      <c r="T117" s="366"/>
      <c r="U117" s="366"/>
      <c r="V117" s="366"/>
      <c r="W117" s="235"/>
      <c r="X117" s="366"/>
      <c r="Y117"/>
      <c r="Z117"/>
      <c r="AB117"/>
      <c r="AC117" s="215"/>
      <c r="AD117" s="215"/>
      <c r="AE117" s="32"/>
      <c r="AK117"/>
    </row>
    <row r="118" spans="1:37" s="1" customFormat="1" ht="22.5" customHeight="1" x14ac:dyDescent="0.15">
      <c r="A118" s="364"/>
      <c r="B118" s="240"/>
      <c r="C118" s="101"/>
      <c r="D118" s="366"/>
      <c r="E118" s="366"/>
      <c r="G118" s="366"/>
      <c r="H118" s="366"/>
      <c r="I118" s="366"/>
      <c r="J118" s="366"/>
      <c r="K118" s="366"/>
      <c r="L118" s="366"/>
      <c r="M118" s="366"/>
      <c r="N118" s="366"/>
      <c r="O118" s="366"/>
      <c r="P118" s="366"/>
      <c r="Q118" s="366"/>
      <c r="R118" s="366"/>
      <c r="S118" s="366"/>
      <c r="T118" s="366"/>
      <c r="U118" s="366"/>
      <c r="V118" s="366"/>
      <c r="W118" s="235"/>
      <c r="X118" s="366"/>
      <c r="Y118"/>
      <c r="Z118"/>
      <c r="AB118"/>
      <c r="AC118" s="32"/>
      <c r="AD118" s="32"/>
      <c r="AE118" s="32"/>
      <c r="AK118"/>
    </row>
    <row r="119" spans="1:37" s="1" customFormat="1" ht="22.5" customHeight="1" x14ac:dyDescent="0.15">
      <c r="A119" s="364"/>
      <c r="B119" s="240"/>
      <c r="C119" s="101"/>
      <c r="D119" s="366"/>
      <c r="E119" s="366"/>
      <c r="F119" s="366"/>
      <c r="G119" s="366"/>
      <c r="H119" s="366"/>
      <c r="I119" s="366"/>
      <c r="J119" s="366"/>
      <c r="K119" s="366"/>
      <c r="L119" s="366"/>
      <c r="M119" s="366"/>
      <c r="N119" s="366"/>
      <c r="O119" s="366"/>
      <c r="P119" s="366"/>
      <c r="Q119" s="366"/>
      <c r="R119" s="366"/>
      <c r="S119" s="366"/>
      <c r="T119" s="366"/>
      <c r="U119" s="366"/>
      <c r="V119" s="366"/>
      <c r="W119" s="235"/>
      <c r="X119" s="366"/>
      <c r="Y119"/>
      <c r="Z119"/>
      <c r="AB119"/>
      <c r="AC119"/>
      <c r="AK119"/>
    </row>
    <row r="120" spans="1:37" ht="22.5" customHeight="1" x14ac:dyDescent="0.15">
      <c r="A120" s="364"/>
      <c r="B120" s="240"/>
      <c r="C120" s="101"/>
      <c r="D120" s="366"/>
      <c r="E120" s="366"/>
      <c r="F120" s="366"/>
      <c r="G120" s="366"/>
      <c r="H120" s="366"/>
      <c r="I120" s="366"/>
      <c r="J120" s="366"/>
      <c r="K120" s="366"/>
      <c r="L120" s="366"/>
      <c r="M120" s="366"/>
      <c r="N120" s="366"/>
      <c r="O120" s="366"/>
      <c r="P120" s="366"/>
      <c r="Q120" s="366"/>
      <c r="R120" s="366"/>
      <c r="S120" s="366"/>
      <c r="T120" s="366"/>
      <c r="U120" s="366"/>
      <c r="V120" s="366"/>
      <c r="W120" s="235"/>
      <c r="X120" s="366"/>
      <c r="AD120" s="1"/>
      <c r="AE120" s="1"/>
      <c r="AK120" s="32"/>
    </row>
    <row r="121" spans="1:37" ht="22.5" customHeight="1" x14ac:dyDescent="0.15">
      <c r="A121" s="364"/>
      <c r="B121" s="240"/>
      <c r="C121" s="101"/>
      <c r="D121" s="366"/>
      <c r="E121" s="366"/>
      <c r="F121" s="366"/>
      <c r="G121" s="366"/>
      <c r="H121" s="366"/>
      <c r="I121" s="366"/>
      <c r="J121" s="366"/>
      <c r="K121" s="366"/>
      <c r="L121" s="366"/>
      <c r="M121" s="366"/>
      <c r="N121" s="366"/>
      <c r="O121" s="366"/>
      <c r="P121" s="366"/>
      <c r="Q121" s="366"/>
      <c r="R121" s="366"/>
      <c r="S121" s="366"/>
      <c r="T121" s="366"/>
      <c r="U121" s="366"/>
      <c r="V121" s="366"/>
      <c r="W121" s="235"/>
      <c r="X121" s="366"/>
      <c r="Y121" s="101"/>
      <c r="Z121" s="101"/>
      <c r="AD121" s="1"/>
      <c r="AE121" s="1"/>
      <c r="AK121" s="32"/>
    </row>
    <row r="122" spans="1:37" ht="22.5" customHeight="1" x14ac:dyDescent="0.15">
      <c r="A122" s="364"/>
      <c r="B122" s="240"/>
      <c r="C122" s="101"/>
      <c r="D122" s="366"/>
      <c r="E122" s="366"/>
      <c r="F122" s="366"/>
      <c r="G122" s="366"/>
      <c r="H122" s="366"/>
      <c r="I122" s="366"/>
      <c r="J122" s="366"/>
      <c r="K122" s="366"/>
      <c r="L122" s="366"/>
      <c r="M122" s="366"/>
      <c r="N122" s="366"/>
      <c r="O122" s="366"/>
      <c r="P122" s="366"/>
      <c r="Q122" s="366"/>
      <c r="R122" s="366"/>
      <c r="S122" s="366"/>
      <c r="T122" s="366"/>
      <c r="U122" s="366"/>
      <c r="V122" s="366"/>
      <c r="W122" s="235"/>
      <c r="X122" s="366"/>
      <c r="Y122" s="149"/>
      <c r="Z122" s="149"/>
      <c r="AK122" s="32"/>
    </row>
    <row r="123" spans="1:37" ht="22.5" customHeight="1" x14ac:dyDescent="0.15">
      <c r="A123" s="364"/>
      <c r="B123" s="240"/>
      <c r="F123" s="366"/>
      <c r="G123" s="366"/>
      <c r="H123" s="366"/>
      <c r="I123" s="366"/>
      <c r="J123" s="366"/>
      <c r="K123" s="366"/>
      <c r="L123" s="366"/>
      <c r="M123" s="366"/>
      <c r="N123" s="366"/>
      <c r="O123" s="366"/>
      <c r="P123" s="366"/>
      <c r="Q123" s="366"/>
      <c r="R123" s="366"/>
      <c r="S123" s="366"/>
      <c r="T123" s="366"/>
      <c r="U123" s="366"/>
      <c r="V123" s="366"/>
      <c r="W123" s="235"/>
      <c r="X123" s="366"/>
      <c r="Y123" s="149"/>
      <c r="Z123" s="149"/>
    </row>
    <row r="124" spans="1:37" ht="22.5" customHeight="1" x14ac:dyDescent="0.15">
      <c r="A124" s="364"/>
      <c r="B124" s="240"/>
      <c r="C124" s="399" t="s">
        <v>780</v>
      </c>
      <c r="D124" s="399"/>
      <c r="E124" s="399"/>
      <c r="F124" s="366"/>
      <c r="G124" s="366"/>
      <c r="H124" s="366"/>
      <c r="I124" s="366"/>
      <c r="J124" s="366"/>
      <c r="K124" s="366"/>
      <c r="L124" s="366"/>
      <c r="M124" s="366"/>
      <c r="N124" s="366"/>
      <c r="O124" s="366"/>
      <c r="P124" s="366"/>
      <c r="Q124" s="366"/>
      <c r="R124" s="366"/>
      <c r="S124" s="366"/>
      <c r="T124" s="366"/>
      <c r="U124" s="366"/>
      <c r="V124" s="366"/>
      <c r="W124" s="235"/>
      <c r="X124" s="366"/>
      <c r="Y124" s="149"/>
      <c r="Z124" s="149"/>
    </row>
    <row r="125" spans="1:37" ht="22.5" customHeight="1" x14ac:dyDescent="0.15">
      <c r="A125" s="364"/>
      <c r="B125" s="236"/>
      <c r="C125" s="397"/>
      <c r="D125" s="399" t="s">
        <v>772</v>
      </c>
      <c r="E125" s="399"/>
      <c r="F125" s="15"/>
      <c r="G125" s="15"/>
      <c r="H125" s="15"/>
      <c r="I125" s="15"/>
      <c r="J125" s="15"/>
      <c r="K125" s="15"/>
      <c r="L125" s="15"/>
      <c r="M125" s="15"/>
      <c r="N125" s="15"/>
      <c r="O125" s="15"/>
      <c r="P125" s="15"/>
      <c r="Q125" s="15"/>
      <c r="R125" s="366"/>
      <c r="S125" s="366"/>
      <c r="T125" s="366"/>
      <c r="U125" s="366"/>
      <c r="V125" s="366"/>
      <c r="W125" s="235"/>
      <c r="X125" s="366"/>
      <c r="Y125" s="149"/>
      <c r="Z125" s="149"/>
    </row>
    <row r="126" spans="1:37" ht="22.5" customHeight="1" x14ac:dyDescent="0.15">
      <c r="A126" s="1"/>
      <c r="B126" s="234"/>
      <c r="C126" s="397"/>
      <c r="D126" s="434" t="s">
        <v>1154</v>
      </c>
      <c r="E126" s="399"/>
      <c r="F126" s="15"/>
      <c r="G126" s="15"/>
      <c r="H126" s="15"/>
      <c r="I126" s="15"/>
      <c r="J126" s="15"/>
      <c r="K126" s="15"/>
      <c r="L126" s="15"/>
      <c r="M126" s="15"/>
      <c r="N126" s="15"/>
      <c r="O126" s="15"/>
      <c r="P126" s="15"/>
      <c r="Q126" s="15"/>
      <c r="R126" s="15"/>
      <c r="S126" s="15"/>
      <c r="T126" s="15"/>
      <c r="U126" s="15"/>
      <c r="V126" s="15"/>
      <c r="W126" s="235"/>
      <c r="X126" s="15"/>
      <c r="Y126" s="153"/>
      <c r="Z126" s="153"/>
    </row>
    <row r="127" spans="1:37" ht="22.5" customHeight="1" x14ac:dyDescent="0.15">
      <c r="A127" s="1"/>
      <c r="B127" s="236"/>
      <c r="R127" s="15"/>
      <c r="S127" s="15"/>
      <c r="T127" s="15"/>
      <c r="U127" s="15"/>
      <c r="V127" s="15"/>
      <c r="W127" s="235"/>
      <c r="X127" s="15"/>
      <c r="Y127" s="153"/>
      <c r="Z127" s="153"/>
    </row>
    <row r="128" spans="1:37" ht="22.5" customHeight="1" x14ac:dyDescent="0.15">
      <c r="A128" s="1"/>
      <c r="B128" s="236"/>
      <c r="C128" s="221"/>
      <c r="D128" s="15"/>
      <c r="E128" s="15"/>
      <c r="F128" s="15"/>
      <c r="G128" s="15"/>
      <c r="H128" s="15"/>
      <c r="I128" s="15"/>
      <c r="J128" s="15"/>
      <c r="K128" s="15"/>
      <c r="L128" s="15"/>
      <c r="M128" s="15"/>
      <c r="N128" s="15"/>
      <c r="O128" s="15"/>
      <c r="P128" s="15"/>
      <c r="Q128" s="15"/>
      <c r="R128" s="15"/>
      <c r="S128" s="15"/>
      <c r="T128" s="15"/>
      <c r="U128" s="15"/>
      <c r="V128" s="15"/>
      <c r="W128" s="235"/>
      <c r="X128" s="15"/>
      <c r="Y128" s="153"/>
      <c r="Z128" s="153"/>
    </row>
    <row r="129" spans="1:27" ht="22.5" customHeight="1" x14ac:dyDescent="0.15">
      <c r="A129" s="1"/>
      <c r="B129" s="236"/>
      <c r="C129" s="221"/>
      <c r="D129" s="15"/>
      <c r="E129" s="15"/>
      <c r="F129" s="15"/>
      <c r="G129" s="15"/>
      <c r="H129" s="15"/>
      <c r="I129" s="15"/>
      <c r="J129" s="15"/>
      <c r="K129" s="15"/>
      <c r="L129" s="15"/>
      <c r="M129" s="15"/>
      <c r="N129" s="15"/>
      <c r="O129" s="15"/>
      <c r="P129" s="15"/>
      <c r="Q129" s="15"/>
      <c r="R129" s="15"/>
      <c r="S129" s="15"/>
      <c r="T129" s="15"/>
      <c r="U129" s="15"/>
      <c r="V129" s="15"/>
      <c r="W129" s="235"/>
      <c r="X129" s="15"/>
      <c r="Y129" s="153"/>
      <c r="Z129" s="153"/>
    </row>
    <row r="130" spans="1:27" ht="22.5" customHeight="1" x14ac:dyDescent="0.15">
      <c r="A130" s="1"/>
      <c r="B130" s="236"/>
      <c r="C130" s="15"/>
      <c r="D130" s="15"/>
      <c r="E130" s="15"/>
      <c r="F130" s="15"/>
      <c r="G130" s="15"/>
      <c r="H130" s="15"/>
      <c r="I130" s="15"/>
      <c r="J130" s="15"/>
      <c r="K130" s="15"/>
      <c r="L130" s="15"/>
      <c r="M130" s="15"/>
      <c r="N130" s="15"/>
      <c r="O130" s="15"/>
      <c r="P130" s="15"/>
      <c r="Q130" s="15"/>
      <c r="R130" s="15"/>
      <c r="S130" s="15"/>
      <c r="T130" s="15"/>
      <c r="U130" s="15"/>
      <c r="V130" s="15"/>
      <c r="W130" s="235"/>
      <c r="X130" s="15"/>
      <c r="Y130" s="153"/>
      <c r="Z130" s="153"/>
    </row>
    <row r="131" spans="1:27" ht="22.5" customHeight="1" x14ac:dyDescent="0.15">
      <c r="A131" s="1"/>
      <c r="B131" s="236"/>
      <c r="C131" s="15"/>
      <c r="D131" s="15"/>
      <c r="E131" s="15"/>
      <c r="F131" s="15"/>
      <c r="G131" s="15"/>
      <c r="H131" s="15"/>
      <c r="I131" s="15"/>
      <c r="J131" s="15"/>
      <c r="K131" s="15"/>
      <c r="L131" s="15"/>
      <c r="M131" s="15"/>
      <c r="N131" s="15"/>
      <c r="O131" s="15"/>
      <c r="P131" s="15"/>
      <c r="Q131" s="15"/>
      <c r="R131" s="15"/>
      <c r="S131" s="15"/>
      <c r="T131" s="15"/>
      <c r="U131" s="15"/>
      <c r="V131" s="15"/>
      <c r="W131" s="235"/>
      <c r="X131" s="15"/>
      <c r="Y131" s="153"/>
      <c r="Z131" s="153"/>
    </row>
    <row r="132" spans="1:27" ht="22.5" customHeight="1" x14ac:dyDescent="0.15">
      <c r="A132" s="1"/>
      <c r="B132" s="236"/>
      <c r="C132" s="15"/>
      <c r="D132" s="15"/>
      <c r="E132" s="15"/>
      <c r="F132" s="15"/>
      <c r="G132" s="15"/>
      <c r="H132" s="15"/>
      <c r="I132" s="15"/>
      <c r="J132" s="15"/>
      <c r="K132" s="15"/>
      <c r="L132" s="15"/>
      <c r="M132" s="15"/>
      <c r="N132" s="15"/>
      <c r="O132" s="15"/>
      <c r="P132" s="15"/>
      <c r="Q132" s="15"/>
      <c r="R132" s="15"/>
      <c r="S132" s="15"/>
      <c r="T132" s="15"/>
      <c r="U132" s="15"/>
      <c r="V132" s="15"/>
      <c r="W132" s="235"/>
      <c r="X132" s="15"/>
      <c r="Y132" s="153"/>
      <c r="Z132" s="153"/>
    </row>
    <row r="133" spans="1:27" ht="22.5" customHeight="1" x14ac:dyDescent="0.15">
      <c r="A133" s="1"/>
      <c r="B133" s="236"/>
      <c r="C133" s="15"/>
      <c r="D133" s="15"/>
      <c r="E133" s="15"/>
      <c r="F133" s="15"/>
      <c r="G133" s="15"/>
      <c r="H133" s="15"/>
      <c r="I133" s="15"/>
      <c r="J133" s="15"/>
      <c r="K133" s="15"/>
      <c r="L133" s="15"/>
      <c r="M133" s="15"/>
      <c r="N133" s="15"/>
      <c r="O133" s="15"/>
      <c r="P133" s="15"/>
      <c r="Q133" s="15"/>
      <c r="R133" s="15"/>
      <c r="S133" s="15"/>
      <c r="T133" s="15"/>
      <c r="U133" s="15"/>
      <c r="V133" s="15"/>
      <c r="W133" s="235"/>
      <c r="X133" s="15"/>
      <c r="Y133" s="153"/>
      <c r="Z133" s="153"/>
    </row>
    <row r="134" spans="1:27" ht="22.5" customHeight="1" x14ac:dyDescent="0.15">
      <c r="A134" s="1"/>
      <c r="B134" s="236"/>
      <c r="C134" s="15"/>
      <c r="D134" s="15"/>
      <c r="E134" s="15"/>
      <c r="F134" s="15"/>
      <c r="G134" s="15"/>
      <c r="H134" s="15"/>
      <c r="I134" s="15"/>
      <c r="J134" s="15"/>
      <c r="K134" s="15"/>
      <c r="L134" s="15"/>
      <c r="M134" s="15"/>
      <c r="N134" s="15"/>
      <c r="O134" s="15"/>
      <c r="P134" s="15"/>
      <c r="Q134" s="15"/>
      <c r="R134" s="15"/>
      <c r="S134" s="15"/>
      <c r="T134" s="15"/>
      <c r="U134" s="15"/>
      <c r="V134" s="15"/>
      <c r="W134" s="235"/>
      <c r="X134" s="15"/>
      <c r="Y134" s="153"/>
      <c r="Z134" s="153"/>
    </row>
    <row r="135" spans="1:27" ht="22.5" customHeight="1" x14ac:dyDescent="0.15">
      <c r="A135" s="1"/>
      <c r="B135" s="236"/>
      <c r="C135" s="15"/>
      <c r="D135" s="15"/>
      <c r="E135" s="15"/>
      <c r="F135" s="15"/>
      <c r="G135" s="15"/>
      <c r="H135" s="15"/>
      <c r="I135" s="15"/>
      <c r="J135" s="15"/>
      <c r="K135" s="15"/>
      <c r="L135" s="15"/>
      <c r="M135" s="15"/>
      <c r="N135" s="15"/>
      <c r="O135" s="15"/>
      <c r="P135" s="15"/>
      <c r="Q135" s="15"/>
      <c r="R135" s="15"/>
      <c r="S135" s="15"/>
      <c r="T135" s="15"/>
      <c r="U135" s="15"/>
      <c r="V135" s="15"/>
      <c r="W135" s="235"/>
      <c r="X135" s="15"/>
      <c r="Y135" s="153"/>
      <c r="Z135" s="153"/>
    </row>
    <row r="136" spans="1:27" ht="22.5" customHeight="1" x14ac:dyDescent="0.15">
      <c r="A136" s="1"/>
      <c r="B136" s="236"/>
      <c r="C136" s="15"/>
      <c r="D136" s="15"/>
      <c r="E136" s="15"/>
      <c r="F136" s="15"/>
      <c r="G136" s="15"/>
      <c r="H136" s="15"/>
      <c r="I136" s="15"/>
      <c r="J136" s="15"/>
      <c r="K136" s="15"/>
      <c r="L136" s="15"/>
      <c r="M136" s="15"/>
      <c r="N136" s="15"/>
      <c r="O136" s="15"/>
      <c r="P136" s="15"/>
      <c r="Q136" s="15"/>
      <c r="R136" s="15"/>
      <c r="S136" s="15"/>
      <c r="T136" s="15"/>
      <c r="U136" s="15"/>
      <c r="V136" s="15"/>
      <c r="W136" s="235"/>
      <c r="X136" s="15"/>
      <c r="Y136" s="153"/>
      <c r="Z136" s="153"/>
    </row>
    <row r="137" spans="1:27" ht="22.5" customHeight="1" x14ac:dyDescent="0.15">
      <c r="A137" s="1"/>
      <c r="B137" s="236"/>
      <c r="C137" s="15"/>
      <c r="D137" s="15"/>
      <c r="E137" s="15"/>
      <c r="F137" s="15"/>
      <c r="G137" s="15"/>
      <c r="H137" s="15"/>
      <c r="I137" s="15"/>
      <c r="J137" s="15"/>
      <c r="K137" s="15"/>
      <c r="L137" s="15"/>
      <c r="M137" s="15"/>
      <c r="N137" s="15"/>
      <c r="O137" s="15"/>
      <c r="P137" s="15"/>
      <c r="Q137" s="15"/>
      <c r="R137" s="15"/>
      <c r="S137" s="15"/>
      <c r="T137" s="15"/>
      <c r="U137" s="15"/>
      <c r="V137" s="15"/>
      <c r="W137" s="235"/>
      <c r="X137" s="15"/>
      <c r="Y137" s="153"/>
      <c r="Z137" s="153"/>
    </row>
    <row r="138" spans="1:27" ht="22.5" customHeight="1" thickBot="1" x14ac:dyDescent="0.2">
      <c r="A138" s="1"/>
      <c r="B138" s="237"/>
      <c r="C138" s="238"/>
      <c r="D138" s="238"/>
      <c r="E138" s="238"/>
      <c r="F138" s="238"/>
      <c r="G138" s="238"/>
      <c r="H138" s="238"/>
      <c r="I138" s="238"/>
      <c r="J138" s="238"/>
      <c r="K138" s="238"/>
      <c r="L138" s="238"/>
      <c r="M138" s="238"/>
      <c r="N138" s="238"/>
      <c r="O138" s="238"/>
      <c r="P138" s="238"/>
      <c r="Q138" s="238"/>
      <c r="R138" s="238"/>
      <c r="S138" s="238"/>
      <c r="T138" s="238"/>
      <c r="U138" s="238"/>
      <c r="V138" s="238"/>
      <c r="W138" s="239"/>
      <c r="X138" s="15"/>
      <c r="Y138" s="153"/>
      <c r="Z138" s="153"/>
    </row>
    <row r="139" spans="1:27" ht="22.5" customHeight="1" x14ac:dyDescent="0.15">
      <c r="A139" s="1"/>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3"/>
      <c r="Z139" s="153"/>
    </row>
    <row r="140" spans="1:27" ht="22.5" customHeight="1" x14ac:dyDescent="0.15">
      <c r="A140" s="1" t="str">
        <f>入力シート!$A$103</f>
        <v>４　防災体制</v>
      </c>
      <c r="B140" s="1"/>
      <c r="Y140" s="158"/>
      <c r="Z140" s="158"/>
    </row>
    <row r="141" spans="1:27" ht="22.5" customHeight="1" x14ac:dyDescent="0.15">
      <c r="A141" s="1"/>
      <c r="B141" s="1" t="s">
        <v>175</v>
      </c>
      <c r="Y141" s="158"/>
      <c r="Z141" s="158"/>
    </row>
    <row r="142" spans="1:27" ht="22.5" customHeight="1" x14ac:dyDescent="0.15">
      <c r="A142" s="1"/>
      <c r="B142" s="1"/>
    </row>
    <row r="143" spans="1:27" ht="22.5" customHeight="1" x14ac:dyDescent="0.15">
      <c r="A143" s="203" t="s">
        <v>575</v>
      </c>
      <c r="AA143" s="1"/>
    </row>
    <row r="144" spans="1:27" ht="15" customHeight="1" x14ac:dyDescent="0.15">
      <c r="A144" s="1"/>
      <c r="B144" s="2" t="s">
        <v>5</v>
      </c>
      <c r="C144" s="145">
        <f>IF(C58&gt;0,C58,"")</f>
        <v>10</v>
      </c>
      <c r="D144" s="146" t="s">
        <v>7</v>
      </c>
      <c r="E144" s="84">
        <f>IF(E58&gt;0,E58,IF(E58="","",0))</f>
        <v>30</v>
      </c>
      <c r="F144" s="146" t="s">
        <v>8</v>
      </c>
      <c r="G144" s="146">
        <f>IF(G58&gt;0,G58,"")</f>
        <v>11</v>
      </c>
      <c r="H144" s="146" t="s">
        <v>7</v>
      </c>
      <c r="I144" s="84">
        <f>IF(I58&gt;0,I58,IF(I58="","",0))</f>
        <v>30</v>
      </c>
      <c r="J144" s="145">
        <f>IF(J58&gt;0,J58,"")</f>
        <v>15</v>
      </c>
      <c r="K144" s="146" t="s">
        <v>7</v>
      </c>
      <c r="L144" s="84">
        <f>IF(L58&gt;0,L58,IF(L58="","",0))</f>
        <v>0</v>
      </c>
      <c r="M144" s="146" t="s">
        <v>8</v>
      </c>
      <c r="N144" s="146">
        <f>IF(N58&gt;0,N58,"")</f>
        <v>19</v>
      </c>
      <c r="O144" s="146" t="s">
        <v>7</v>
      </c>
      <c r="P144" s="84">
        <f>IF(P58&gt;0,P58,IF(P58="","",0))</f>
        <v>0</v>
      </c>
      <c r="Q144" s="145" t="str">
        <f>IF(Q58&gt;0,Q58,"")</f>
        <v/>
      </c>
      <c r="R144" s="146" t="s">
        <v>7</v>
      </c>
      <c r="S144" s="84" t="str">
        <f>IF(S58&gt;0,S58,IF(S58="","",0))</f>
        <v/>
      </c>
      <c r="T144" s="146" t="s">
        <v>8</v>
      </c>
      <c r="U144" s="146" t="str">
        <f>IF(U58&gt;0,U58,"")</f>
        <v/>
      </c>
      <c r="V144" s="146" t="s">
        <v>7</v>
      </c>
      <c r="W144" s="85" t="str">
        <f>IF(W58&gt;0,W58,IF(W58="","",0))</f>
        <v/>
      </c>
      <c r="X144"/>
    </row>
    <row r="145" spans="1:37" ht="22.5" customHeight="1" x14ac:dyDescent="0.15">
      <c r="A145" s="1"/>
      <c r="B145" s="25" t="s">
        <v>165</v>
      </c>
      <c r="C145" s="168"/>
      <c r="D145" s="526">
        <v>1</v>
      </c>
      <c r="E145" s="526"/>
      <c r="F145" s="146" t="s">
        <v>8</v>
      </c>
      <c r="G145" s="526">
        <v>2</v>
      </c>
      <c r="H145" s="526"/>
      <c r="I145" s="169" t="s">
        <v>11</v>
      </c>
      <c r="J145" s="168"/>
      <c r="K145" s="526">
        <v>1</v>
      </c>
      <c r="L145" s="526"/>
      <c r="M145" s="146" t="s">
        <v>8</v>
      </c>
      <c r="N145" s="526">
        <v>2</v>
      </c>
      <c r="O145" s="526"/>
      <c r="P145" s="169" t="s">
        <v>11</v>
      </c>
      <c r="Q145" s="168"/>
      <c r="R145" s="526"/>
      <c r="S145" s="526"/>
      <c r="T145" s="146" t="s">
        <v>8</v>
      </c>
      <c r="U145" s="526"/>
      <c r="V145" s="526"/>
      <c r="W145" s="6" t="s">
        <v>11</v>
      </c>
      <c r="X145"/>
    </row>
    <row r="146" spans="1:37" ht="22.5" customHeight="1" x14ac:dyDescent="0.15">
      <c r="A146" s="1"/>
      <c r="B146" s="2" t="s">
        <v>166</v>
      </c>
      <c r="C146" s="168"/>
      <c r="D146" s="526">
        <v>3</v>
      </c>
      <c r="E146" s="526"/>
      <c r="F146" s="146" t="s">
        <v>8</v>
      </c>
      <c r="G146" s="526"/>
      <c r="H146" s="526"/>
      <c r="I146" s="169" t="s">
        <v>11</v>
      </c>
      <c r="J146" s="168"/>
      <c r="K146" s="526">
        <v>3</v>
      </c>
      <c r="L146" s="526"/>
      <c r="M146" s="146" t="s">
        <v>8</v>
      </c>
      <c r="N146" s="526"/>
      <c r="O146" s="526"/>
      <c r="P146" s="169" t="s">
        <v>11</v>
      </c>
      <c r="Q146" s="168"/>
      <c r="R146" s="526"/>
      <c r="S146" s="526"/>
      <c r="T146" s="146" t="s">
        <v>8</v>
      </c>
      <c r="U146" s="526"/>
      <c r="V146" s="526"/>
      <c r="W146" s="6" t="s">
        <v>11</v>
      </c>
      <c r="X146"/>
    </row>
    <row r="147" spans="1:37" ht="22.5" customHeight="1" x14ac:dyDescent="0.15">
      <c r="A147" s="1"/>
      <c r="B147" s="16" t="s">
        <v>167</v>
      </c>
      <c r="C147" s="168"/>
      <c r="D147" s="526">
        <v>2</v>
      </c>
      <c r="E147" s="526"/>
      <c r="F147" s="146" t="s">
        <v>8</v>
      </c>
      <c r="G147" s="526">
        <v>3</v>
      </c>
      <c r="H147" s="526"/>
      <c r="I147" s="169" t="s">
        <v>11</v>
      </c>
      <c r="J147" s="168"/>
      <c r="K147" s="526">
        <v>1</v>
      </c>
      <c r="L147" s="526"/>
      <c r="M147" s="146" t="s">
        <v>8</v>
      </c>
      <c r="N147" s="526">
        <v>2</v>
      </c>
      <c r="O147" s="526"/>
      <c r="P147" s="169" t="s">
        <v>11</v>
      </c>
      <c r="Q147" s="168"/>
      <c r="R147" s="526"/>
      <c r="S147" s="526"/>
      <c r="T147" s="146" t="s">
        <v>8</v>
      </c>
      <c r="U147" s="526"/>
      <c r="V147" s="526"/>
      <c r="W147" s="77" t="s">
        <v>11</v>
      </c>
      <c r="X147"/>
      <c r="AC147" s="32" t="s">
        <v>408</v>
      </c>
      <c r="AD147" s="87"/>
      <c r="AE147" t="s">
        <v>287</v>
      </c>
      <c r="AG147">
        <f>IF(I178="○",1,0)</f>
        <v>1</v>
      </c>
    </row>
    <row r="148" spans="1:37" ht="22.5" customHeight="1" x14ac:dyDescent="0.15">
      <c r="A148" s="1"/>
      <c r="B148" s="174"/>
      <c r="C148" s="174"/>
      <c r="D148" s="114"/>
      <c r="E148" s="114"/>
      <c r="F148" s="114"/>
      <c r="G148" s="114"/>
      <c r="H148" s="114"/>
      <c r="I148" s="174"/>
      <c r="J148" s="174"/>
      <c r="K148" s="114"/>
      <c r="L148" s="114"/>
      <c r="M148" s="114"/>
      <c r="N148" s="114"/>
      <c r="O148" s="114"/>
      <c r="P148" s="174"/>
      <c r="Q148" s="174"/>
      <c r="R148" s="114"/>
      <c r="S148" s="114"/>
      <c r="T148" s="114"/>
      <c r="U148" s="114"/>
      <c r="V148" s="114"/>
      <c r="W148" s="174"/>
      <c r="X148"/>
      <c r="AC148" s="32" t="s">
        <v>407</v>
      </c>
      <c r="AD148" s="87"/>
      <c r="AE148" t="s">
        <v>288</v>
      </c>
      <c r="AG148">
        <f>IF(M178="○",2,0)</f>
        <v>2</v>
      </c>
    </row>
    <row r="149" spans="1:37" ht="22.5" customHeight="1" x14ac:dyDescent="0.15">
      <c r="A149" s="203" t="s">
        <v>576</v>
      </c>
      <c r="B149" s="1"/>
      <c r="Z149" s="101"/>
      <c r="AC149" s="87" t="s">
        <v>279</v>
      </c>
      <c r="AG149">
        <f>IF(X178="○",5,0)</f>
        <v>5</v>
      </c>
    </row>
    <row r="150" spans="1:37" ht="22.5" customHeight="1" x14ac:dyDescent="0.15">
      <c r="A150" s="1"/>
      <c r="B150" s="492" t="s">
        <v>160</v>
      </c>
      <c r="C150" s="492"/>
      <c r="D150" s="492"/>
      <c r="E150" s="492"/>
      <c r="F150" s="492"/>
      <c r="G150" s="492"/>
      <c r="H150" s="492"/>
      <c r="I150" s="529" t="s">
        <v>189</v>
      </c>
      <c r="J150" s="530"/>
      <c r="K150" s="531"/>
      <c r="L150" s="529" t="s">
        <v>161</v>
      </c>
      <c r="M150" s="530"/>
      <c r="N150" s="530"/>
      <c r="O150" s="530"/>
      <c r="P150" s="530"/>
      <c r="Q150" s="530"/>
      <c r="R150" s="531"/>
      <c r="S150" s="529" t="s">
        <v>163</v>
      </c>
      <c r="T150" s="530"/>
      <c r="U150" s="530"/>
      <c r="V150" s="530"/>
      <c r="W150" s="530"/>
      <c r="X150" s="531"/>
      <c r="Y150" s="101"/>
      <c r="Z150" s="149"/>
      <c r="AC150" s="87" t="s">
        <v>281</v>
      </c>
      <c r="AG150">
        <f>SUM(AG147:AG149)</f>
        <v>8</v>
      </c>
    </row>
    <row r="151" spans="1:37" ht="22.5" customHeight="1" x14ac:dyDescent="0.15">
      <c r="A151" s="1"/>
      <c r="B151" s="205" t="s">
        <v>164</v>
      </c>
      <c r="C151" s="206"/>
      <c r="D151" s="206"/>
      <c r="E151" s="206"/>
      <c r="F151" s="206"/>
      <c r="G151" s="170"/>
      <c r="H151" s="171"/>
      <c r="I151" s="541" t="s">
        <v>577</v>
      </c>
      <c r="J151" s="542"/>
      <c r="K151" s="543"/>
      <c r="L151" s="532" t="s">
        <v>162</v>
      </c>
      <c r="M151" s="533"/>
      <c r="N151" s="533"/>
      <c r="O151" s="533"/>
      <c r="P151" s="533"/>
      <c r="Q151" s="533"/>
      <c r="R151" s="534"/>
      <c r="S151" s="532" t="s">
        <v>165</v>
      </c>
      <c r="T151" s="533"/>
      <c r="U151" s="533"/>
      <c r="V151" s="533"/>
      <c r="W151" s="533"/>
      <c r="X151" s="534"/>
      <c r="Y151" s="149"/>
      <c r="Z151" s="149"/>
      <c r="AA151" s="1"/>
      <c r="AC151" s="87" t="s">
        <v>203</v>
      </c>
    </row>
    <row r="152" spans="1:37" ht="22.5" customHeight="1" x14ac:dyDescent="0.15">
      <c r="A152" s="1"/>
      <c r="B152" s="245" t="s">
        <v>581</v>
      </c>
      <c r="C152" s="208"/>
      <c r="D152" s="208"/>
      <c r="E152" s="208"/>
      <c r="F152" s="208"/>
      <c r="G152" s="15"/>
      <c r="H152" s="29"/>
      <c r="I152" s="544"/>
      <c r="J152" s="545"/>
      <c r="K152" s="546"/>
      <c r="L152" s="535"/>
      <c r="M152" s="536"/>
      <c r="N152" s="536"/>
      <c r="O152" s="536"/>
      <c r="P152" s="536"/>
      <c r="Q152" s="536"/>
      <c r="R152" s="537"/>
      <c r="S152" s="535"/>
      <c r="T152" s="536"/>
      <c r="U152" s="536"/>
      <c r="V152" s="536"/>
      <c r="W152" s="536"/>
      <c r="X152" s="537"/>
      <c r="Y152" s="149"/>
      <c r="Z152" s="149"/>
      <c r="AC152" s="87" t="s">
        <v>205</v>
      </c>
    </row>
    <row r="153" spans="1:37" s="1" customFormat="1" ht="22.5" customHeight="1" x14ac:dyDescent="0.15">
      <c r="B153" s="207" t="s">
        <v>586</v>
      </c>
      <c r="C153" s="15"/>
      <c r="D153" s="242"/>
      <c r="E153" s="242"/>
      <c r="F153" s="242"/>
      <c r="G153" s="15"/>
      <c r="H153" s="29"/>
      <c r="I153" s="544"/>
      <c r="J153" s="545"/>
      <c r="K153" s="546"/>
      <c r="L153" s="535"/>
      <c r="M153" s="536"/>
      <c r="N153" s="536"/>
      <c r="O153" s="536"/>
      <c r="P153" s="536"/>
      <c r="Q153" s="536"/>
      <c r="R153" s="537"/>
      <c r="S153" s="535"/>
      <c r="T153" s="536"/>
      <c r="U153" s="536"/>
      <c r="V153" s="536"/>
      <c r="W153" s="536"/>
      <c r="X153" s="537"/>
      <c r="Y153" s="149"/>
      <c r="Z153" s="149"/>
      <c r="AA153"/>
      <c r="AB153"/>
      <c r="AC153" s="87" t="s">
        <v>204</v>
      </c>
      <c r="AD153"/>
      <c r="AE153"/>
      <c r="AF153"/>
      <c r="AG153"/>
      <c r="AH153"/>
      <c r="AI153"/>
      <c r="AJ153"/>
      <c r="AK153"/>
    </row>
    <row r="154" spans="1:37" ht="22.5" customHeight="1" x14ac:dyDescent="0.15">
      <c r="A154" s="1"/>
      <c r="B154" s="246" t="str">
        <f>"◆"&amp;$B$68&amp;"に氾濫注意情報発表"</f>
        <v>◆安威川に氾濫注意情報発表</v>
      </c>
      <c r="C154" s="244"/>
      <c r="D154" s="244"/>
      <c r="E154" s="244"/>
      <c r="F154" s="244"/>
      <c r="G154" s="66"/>
      <c r="H154" s="67"/>
      <c r="I154" s="547"/>
      <c r="J154" s="548"/>
      <c r="K154" s="549"/>
      <c r="L154" s="538"/>
      <c r="M154" s="539"/>
      <c r="N154" s="539"/>
      <c r="O154" s="539"/>
      <c r="P154" s="539"/>
      <c r="Q154" s="539"/>
      <c r="R154" s="540"/>
      <c r="S154" s="538"/>
      <c r="T154" s="539"/>
      <c r="U154" s="539"/>
      <c r="V154" s="539"/>
      <c r="W154" s="539"/>
      <c r="X154" s="540"/>
      <c r="Y154" s="15"/>
      <c r="Z154" s="32" t="s">
        <v>298</v>
      </c>
      <c r="AA154" s="421" t="s">
        <v>1155</v>
      </c>
      <c r="AB154" s="1"/>
      <c r="AC154" s="87" t="s">
        <v>291</v>
      </c>
      <c r="AF154" s="1"/>
      <c r="AG154" s="1"/>
    </row>
    <row r="155" spans="1:37" ht="22.5" customHeight="1" x14ac:dyDescent="0.15">
      <c r="A155" s="1"/>
      <c r="B155" s="211" t="s">
        <v>164</v>
      </c>
      <c r="C155" s="212"/>
      <c r="D155" s="212"/>
      <c r="E155" s="212"/>
      <c r="F155" s="212"/>
      <c r="G155" s="170"/>
      <c r="H155" s="171"/>
      <c r="I155" s="541" t="s">
        <v>578</v>
      </c>
      <c r="J155" s="542"/>
      <c r="K155" s="543"/>
      <c r="L155" s="550" t="s">
        <v>168</v>
      </c>
      <c r="M155" s="551"/>
      <c r="N155" s="551"/>
      <c r="O155" s="551"/>
      <c r="P155" s="551"/>
      <c r="Q155" s="551"/>
      <c r="R155" s="552"/>
      <c r="S155" s="553" t="s">
        <v>176</v>
      </c>
      <c r="T155" s="554"/>
      <c r="U155" s="554"/>
      <c r="V155" s="554"/>
      <c r="W155" s="554"/>
      <c r="X155" s="555"/>
      <c r="Y155" s="15"/>
      <c r="Z155" s="15"/>
      <c r="AA155" s="215"/>
      <c r="AC155" s="87" t="s">
        <v>187</v>
      </c>
      <c r="AF155" t="s">
        <v>299</v>
      </c>
    </row>
    <row r="156" spans="1:37" ht="22.5" customHeight="1" x14ac:dyDescent="0.15">
      <c r="A156" s="1"/>
      <c r="B156" s="17" t="s">
        <v>588</v>
      </c>
      <c r="C156" s="214"/>
      <c r="D156" s="214"/>
      <c r="E156" s="214"/>
      <c r="F156" s="214"/>
      <c r="G156" s="15"/>
      <c r="H156" s="29"/>
      <c r="I156" s="544"/>
      <c r="J156" s="545"/>
      <c r="K156" s="546"/>
      <c r="L156" s="562" t="s">
        <v>169</v>
      </c>
      <c r="M156" s="563"/>
      <c r="N156" s="563"/>
      <c r="O156" s="563"/>
      <c r="P156" s="563"/>
      <c r="Q156" s="563"/>
      <c r="R156" s="564"/>
      <c r="S156" s="556"/>
      <c r="T156" s="557"/>
      <c r="U156" s="557"/>
      <c r="V156" s="557"/>
      <c r="W156" s="557"/>
      <c r="X156" s="558"/>
      <c r="Y156" s="149"/>
      <c r="Z156" t="s">
        <v>184</v>
      </c>
      <c r="AA156" s="32"/>
      <c r="AC156" s="32" t="s">
        <v>289</v>
      </c>
      <c r="AD156" s="1"/>
      <c r="AE156" s="1"/>
    </row>
    <row r="157" spans="1:37" ht="22.5" customHeight="1" x14ac:dyDescent="0.15">
      <c r="A157" s="1"/>
      <c r="B157" s="213" t="s">
        <v>587</v>
      </c>
      <c r="C157" s="15"/>
      <c r="D157" s="242"/>
      <c r="E157" s="242"/>
      <c r="F157" s="242"/>
      <c r="G157" s="15"/>
      <c r="H157" s="29"/>
      <c r="I157" s="544"/>
      <c r="J157" s="545"/>
      <c r="K157" s="546"/>
      <c r="L157" s="562" t="s">
        <v>170</v>
      </c>
      <c r="M157" s="563"/>
      <c r="N157" s="563"/>
      <c r="O157" s="563"/>
      <c r="P157" s="563"/>
      <c r="Q157" s="563"/>
      <c r="R157" s="564"/>
      <c r="S157" s="556"/>
      <c r="T157" s="557"/>
      <c r="U157" s="557"/>
      <c r="V157" s="557"/>
      <c r="W157" s="557"/>
      <c r="X157" s="558"/>
      <c r="Y157" s="159"/>
      <c r="Z157" s="421" t="s">
        <v>1157</v>
      </c>
      <c r="AA157" s="215"/>
      <c r="AC157" s="215"/>
      <c r="AD157" s="215"/>
      <c r="AF157" s="87" t="s">
        <v>279</v>
      </c>
    </row>
    <row r="158" spans="1:37" s="32" customFormat="1" ht="22.5" customHeight="1" x14ac:dyDescent="0.15">
      <c r="A158" s="1"/>
      <c r="B158" s="210" t="str">
        <f>"◆"&amp;$B$68&amp;"に氾濫警戒情報発表"</f>
        <v>◆安威川に氾濫警戒情報発表</v>
      </c>
      <c r="C158" s="214"/>
      <c r="D158" s="214"/>
      <c r="E158" s="214"/>
      <c r="F158" s="214"/>
      <c r="G158" s="15"/>
      <c r="H158" s="29"/>
      <c r="I158" s="544"/>
      <c r="J158" s="545"/>
      <c r="K158" s="546"/>
      <c r="L158" s="562" t="s">
        <v>173</v>
      </c>
      <c r="M158" s="563"/>
      <c r="N158" s="563"/>
      <c r="O158" s="563"/>
      <c r="P158" s="563"/>
      <c r="Q158" s="563"/>
      <c r="R158" s="564"/>
      <c r="S158" s="556"/>
      <c r="T158" s="557"/>
      <c r="U158" s="557"/>
      <c r="V158" s="557"/>
      <c r="W158" s="557"/>
      <c r="X158" s="558"/>
      <c r="Y158" s="43"/>
      <c r="Z158" t="s">
        <v>595</v>
      </c>
      <c r="AB158"/>
      <c r="AC158"/>
      <c r="AD158"/>
      <c r="AE158"/>
      <c r="AF158" s="87" t="s">
        <v>280</v>
      </c>
      <c r="AG158"/>
      <c r="AH158"/>
      <c r="AI158"/>
      <c r="AJ158"/>
      <c r="AK158"/>
    </row>
    <row r="159" spans="1:37" s="32" customFormat="1" ht="22.5" customHeight="1" x14ac:dyDescent="0.15">
      <c r="A159" s="1"/>
      <c r="B159" s="243"/>
      <c r="C159" s="244"/>
      <c r="D159" s="244"/>
      <c r="E159" s="244"/>
      <c r="F159" s="244"/>
      <c r="G159" s="66"/>
      <c r="H159" s="67"/>
      <c r="I159" s="547"/>
      <c r="J159" s="548"/>
      <c r="K159" s="549"/>
      <c r="L159" s="565" t="s">
        <v>172</v>
      </c>
      <c r="M159" s="566"/>
      <c r="N159" s="566"/>
      <c r="O159" s="566"/>
      <c r="P159" s="566"/>
      <c r="Q159" s="566"/>
      <c r="R159" s="567"/>
      <c r="S159" s="556"/>
      <c r="T159" s="557"/>
      <c r="U159" s="557"/>
      <c r="V159" s="557"/>
      <c r="W159" s="557"/>
      <c r="X159" s="558"/>
      <c r="Y159" s="159"/>
      <c r="Z159" s="421" t="s">
        <v>1156</v>
      </c>
      <c r="AA159"/>
      <c r="AB159"/>
      <c r="AC159"/>
      <c r="AD159"/>
      <c r="AE159">
        <v>1</v>
      </c>
      <c r="AF159" s="87" t="s">
        <v>300</v>
      </c>
      <c r="AG159"/>
      <c r="AI159"/>
      <c r="AJ159"/>
      <c r="AK159"/>
    </row>
    <row r="160" spans="1:37" s="32" customFormat="1" ht="22.5" customHeight="1" x14ac:dyDescent="0.15">
      <c r="A160" s="1"/>
      <c r="B160" s="247" t="str">
        <f>$B$156</f>
        <v>【警戒レベル３】</v>
      </c>
      <c r="C160" s="212"/>
      <c r="D160" s="212"/>
      <c r="E160" s="212"/>
      <c r="F160" s="212"/>
      <c r="G160" s="170"/>
      <c r="H160" s="171"/>
      <c r="I160" s="541" t="s">
        <v>579</v>
      </c>
      <c r="J160" s="542"/>
      <c r="K160" s="543"/>
      <c r="L160" s="550" t="s">
        <v>178</v>
      </c>
      <c r="M160" s="551"/>
      <c r="N160" s="551"/>
      <c r="O160" s="551"/>
      <c r="P160" s="551"/>
      <c r="Q160" s="551"/>
      <c r="R160" s="552"/>
      <c r="S160" s="556"/>
      <c r="T160" s="557"/>
      <c r="U160" s="557"/>
      <c r="V160" s="557"/>
      <c r="W160" s="557"/>
      <c r="X160" s="558"/>
      <c r="Y160" s="43"/>
      <c r="Z160" s="256" t="s">
        <v>596</v>
      </c>
      <c r="AA160"/>
      <c r="AB160" s="1"/>
      <c r="AC160"/>
      <c r="AD160"/>
      <c r="AE160">
        <v>2</v>
      </c>
      <c r="AF160" s="87" t="s">
        <v>282</v>
      </c>
      <c r="AG160"/>
    </row>
    <row r="161" spans="1:37" ht="22.5" customHeight="1" x14ac:dyDescent="0.15">
      <c r="A161" s="1"/>
      <c r="B161" s="213" t="s">
        <v>583</v>
      </c>
      <c r="C161" s="214"/>
      <c r="D161" s="214"/>
      <c r="E161" s="214"/>
      <c r="F161" s="214"/>
      <c r="G161" s="15"/>
      <c r="H161" s="29"/>
      <c r="I161" s="544"/>
      <c r="J161" s="545"/>
      <c r="K161" s="546"/>
      <c r="L161" s="562" t="s">
        <v>171</v>
      </c>
      <c r="M161" s="563"/>
      <c r="N161" s="563"/>
      <c r="O161" s="563"/>
      <c r="P161" s="563"/>
      <c r="Q161" s="563"/>
      <c r="R161" s="564"/>
      <c r="S161" s="556"/>
      <c r="T161" s="557"/>
      <c r="U161" s="557"/>
      <c r="V161" s="557"/>
      <c r="W161" s="557"/>
      <c r="X161" s="558"/>
      <c r="Y161" s="43"/>
      <c r="Z161" s="434" t="s">
        <v>1158</v>
      </c>
      <c r="AE161">
        <v>3</v>
      </c>
      <c r="AF161" s="87" t="s">
        <v>301</v>
      </c>
      <c r="AH161" s="32"/>
      <c r="AI161" s="32"/>
      <c r="AJ161" s="32"/>
      <c r="AK161" s="32"/>
    </row>
    <row r="162" spans="1:37" ht="22.5" customHeight="1" x14ac:dyDescent="0.15">
      <c r="A162" s="1"/>
      <c r="B162" s="213"/>
      <c r="C162" s="214"/>
      <c r="D162" s="214"/>
      <c r="E162" s="214"/>
      <c r="F162" s="214" t="s">
        <v>584</v>
      </c>
      <c r="G162" s="15"/>
      <c r="H162" s="29"/>
      <c r="I162" s="544"/>
      <c r="J162" s="545"/>
      <c r="K162" s="546"/>
      <c r="L162" s="562" t="s">
        <v>173</v>
      </c>
      <c r="M162" s="563"/>
      <c r="N162" s="563"/>
      <c r="O162" s="563"/>
      <c r="P162" s="563"/>
      <c r="Q162" s="563"/>
      <c r="R162" s="564"/>
      <c r="S162" s="556"/>
      <c r="T162" s="557"/>
      <c r="U162" s="557"/>
      <c r="V162" s="557"/>
      <c r="W162" s="557"/>
      <c r="X162" s="558"/>
      <c r="Y162" s="15"/>
      <c r="Z162" s="15"/>
      <c r="AA162" s="204"/>
      <c r="AE162">
        <v>5</v>
      </c>
      <c r="AF162" s="87" t="s">
        <v>290</v>
      </c>
      <c r="AI162" s="32"/>
      <c r="AJ162" s="32"/>
      <c r="AK162" s="32"/>
    </row>
    <row r="163" spans="1:37" ht="22.5" customHeight="1" x14ac:dyDescent="0.15">
      <c r="A163" s="1"/>
      <c r="B163" s="213"/>
      <c r="C163" s="214"/>
      <c r="D163" s="214"/>
      <c r="E163" s="214"/>
      <c r="F163" s="214"/>
      <c r="G163" s="15"/>
      <c r="H163" s="29"/>
      <c r="I163" s="547"/>
      <c r="J163" s="548"/>
      <c r="K163" s="549"/>
      <c r="L163" s="565" t="s">
        <v>174</v>
      </c>
      <c r="M163" s="566"/>
      <c r="N163" s="566"/>
      <c r="O163" s="566"/>
      <c r="P163" s="566"/>
      <c r="Q163" s="566"/>
      <c r="R163" s="567"/>
      <c r="S163" s="559"/>
      <c r="T163" s="560"/>
      <c r="U163" s="560"/>
      <c r="V163" s="560"/>
      <c r="W163" s="560"/>
      <c r="X163" s="561"/>
      <c r="Y163" s="159"/>
      <c r="Z163" s="159" t="s">
        <v>185</v>
      </c>
      <c r="AE163">
        <v>6</v>
      </c>
      <c r="AF163" s="87" t="s">
        <v>306</v>
      </c>
      <c r="AI163">
        <f>IF(I178="○",1,0)</f>
        <v>1</v>
      </c>
    </row>
    <row r="164" spans="1:37" ht="22.5" customHeight="1" x14ac:dyDescent="0.15">
      <c r="A164" s="1"/>
      <c r="B164" s="211" t="s">
        <v>164</v>
      </c>
      <c r="C164" s="212"/>
      <c r="D164" s="212"/>
      <c r="E164" s="212"/>
      <c r="F164" s="212"/>
      <c r="G164" s="170"/>
      <c r="H164" s="171"/>
      <c r="I164" s="541" t="s">
        <v>580</v>
      </c>
      <c r="J164" s="542"/>
      <c r="K164" s="543"/>
      <c r="L164" s="532" t="s">
        <v>179</v>
      </c>
      <c r="M164" s="554"/>
      <c r="N164" s="554"/>
      <c r="O164" s="554"/>
      <c r="P164" s="554"/>
      <c r="Q164" s="554"/>
      <c r="R164" s="555"/>
      <c r="S164" s="532" t="s">
        <v>180</v>
      </c>
      <c r="T164" s="554"/>
      <c r="U164" s="554"/>
      <c r="V164" s="554"/>
      <c r="W164" s="554"/>
      <c r="X164" s="555"/>
      <c r="Y164" s="15"/>
      <c r="Z164" s="434" t="s">
        <v>1161</v>
      </c>
      <c r="AA164" s="204"/>
      <c r="AE164">
        <v>7</v>
      </c>
      <c r="AF164" s="87" t="s">
        <v>292</v>
      </c>
      <c r="AI164">
        <f>IF(M178="○",2,0)</f>
        <v>2</v>
      </c>
    </row>
    <row r="165" spans="1:37" ht="22.5" customHeight="1" x14ac:dyDescent="0.15">
      <c r="A165" s="1"/>
      <c r="B165" s="245" t="s">
        <v>582</v>
      </c>
      <c r="C165" s="15"/>
      <c r="D165" s="242"/>
      <c r="E165" s="242"/>
      <c r="F165" s="242"/>
      <c r="G165" s="15"/>
      <c r="H165" s="29"/>
      <c r="I165" s="544"/>
      <c r="J165" s="545"/>
      <c r="K165" s="546"/>
      <c r="L165" s="556"/>
      <c r="M165" s="557"/>
      <c r="N165" s="557"/>
      <c r="O165" s="557"/>
      <c r="P165" s="557"/>
      <c r="Q165" s="557"/>
      <c r="R165" s="558"/>
      <c r="S165" s="556"/>
      <c r="T165" s="557"/>
      <c r="U165" s="557"/>
      <c r="V165" s="557"/>
      <c r="W165" s="557"/>
      <c r="X165" s="558"/>
      <c r="Y165" s="159"/>
      <c r="Z165" s="159" t="s">
        <v>186</v>
      </c>
      <c r="AE165">
        <v>8</v>
      </c>
      <c r="AF165" s="87" t="s">
        <v>293</v>
      </c>
      <c r="AI165">
        <f>IF(X178="○",5,0)</f>
        <v>5</v>
      </c>
    </row>
    <row r="166" spans="1:37" ht="22.5" customHeight="1" x14ac:dyDescent="0.15">
      <c r="A166" s="1"/>
      <c r="B166" s="207" t="s">
        <v>585</v>
      </c>
      <c r="C166" s="208"/>
      <c r="D166" s="15"/>
      <c r="E166" s="208"/>
      <c r="F166" s="208"/>
      <c r="G166" s="15"/>
      <c r="H166" s="29"/>
      <c r="I166" s="544"/>
      <c r="J166" s="545"/>
      <c r="K166" s="546"/>
      <c r="L166" s="556"/>
      <c r="M166" s="557"/>
      <c r="N166" s="557"/>
      <c r="O166" s="557"/>
      <c r="P166" s="557"/>
      <c r="Q166" s="557"/>
      <c r="R166" s="558"/>
      <c r="S166" s="556"/>
      <c r="T166" s="557"/>
      <c r="U166" s="557"/>
      <c r="V166" s="557"/>
      <c r="W166" s="557"/>
      <c r="X166" s="558"/>
      <c r="Y166" s="99"/>
      <c r="Z166" s="434" t="s">
        <v>1163</v>
      </c>
      <c r="AE166">
        <f t="shared" ref="AE166:AE171" si="0">AE159+100</f>
        <v>101</v>
      </c>
      <c r="AF166" s="87" t="s">
        <v>294</v>
      </c>
      <c r="AI166">
        <f>IF(G179="聞こえる",100,0)</f>
        <v>100</v>
      </c>
    </row>
    <row r="167" spans="1:37" ht="22.5" customHeight="1" x14ac:dyDescent="0.15">
      <c r="A167" s="1"/>
      <c r="B167" s="216"/>
      <c r="C167" s="15"/>
      <c r="D167" s="15"/>
      <c r="E167" s="208"/>
      <c r="F167" s="208" t="s">
        <v>584</v>
      </c>
      <c r="G167" s="15"/>
      <c r="H167" s="29"/>
      <c r="I167" s="544"/>
      <c r="J167" s="545"/>
      <c r="K167" s="546"/>
      <c r="L167" s="556"/>
      <c r="M167" s="557"/>
      <c r="N167" s="557"/>
      <c r="O167" s="557"/>
      <c r="P167" s="557"/>
      <c r="Q167" s="557"/>
      <c r="R167" s="558"/>
      <c r="S167" s="556"/>
      <c r="T167" s="557"/>
      <c r="U167" s="557"/>
      <c r="V167" s="557"/>
      <c r="W167" s="557"/>
      <c r="X167" s="558"/>
      <c r="Y167" s="149"/>
      <c r="Z167" s="149" t="s">
        <v>597</v>
      </c>
      <c r="AC167" s="1"/>
      <c r="AD167" s="1"/>
      <c r="AE167">
        <f t="shared" si="0"/>
        <v>102</v>
      </c>
      <c r="AF167" s="87" t="s">
        <v>295</v>
      </c>
      <c r="AI167">
        <f>SUM(AI163:AI166)</f>
        <v>108</v>
      </c>
    </row>
    <row r="168" spans="1:37" ht="22.5" customHeight="1" x14ac:dyDescent="0.15">
      <c r="A168" s="1"/>
      <c r="B168" s="246" t="str">
        <f>"◆"&amp;$B$68&amp;"に氾濫危険情報発表"</f>
        <v>◆安威川に氾濫危険情報発表</v>
      </c>
      <c r="C168" s="209"/>
      <c r="D168" s="209"/>
      <c r="E168" s="209"/>
      <c r="F168" s="209"/>
      <c r="G168" s="66"/>
      <c r="H168" s="67"/>
      <c r="I168" s="547"/>
      <c r="J168" s="548"/>
      <c r="K168" s="549"/>
      <c r="L168" s="559"/>
      <c r="M168" s="560"/>
      <c r="N168" s="560"/>
      <c r="O168" s="560"/>
      <c r="P168" s="560"/>
      <c r="Q168" s="560"/>
      <c r="R168" s="561"/>
      <c r="S168" s="559"/>
      <c r="T168" s="560"/>
      <c r="U168" s="560"/>
      <c r="V168" s="560"/>
      <c r="W168" s="560"/>
      <c r="X168" s="561"/>
      <c r="Z168" s="421" t="s">
        <v>1159</v>
      </c>
      <c r="AE168">
        <f t="shared" si="0"/>
        <v>103</v>
      </c>
      <c r="AF168" s="87" t="s">
        <v>296</v>
      </c>
    </row>
    <row r="169" spans="1:37" ht="22.5" customHeight="1" x14ac:dyDescent="0.15">
      <c r="A169" s="1"/>
      <c r="B169" s="1"/>
      <c r="X169" s="158" t="s">
        <v>177</v>
      </c>
      <c r="Z169" s="1" t="s">
        <v>599</v>
      </c>
      <c r="AE169">
        <f t="shared" si="0"/>
        <v>105</v>
      </c>
      <c r="AF169" s="87" t="s">
        <v>297</v>
      </c>
    </row>
    <row r="170" spans="1:37" ht="22.5" customHeight="1" x14ac:dyDescent="0.15">
      <c r="A170" s="1"/>
      <c r="B170" s="1" t="s">
        <v>589</v>
      </c>
      <c r="X170" s="218"/>
      <c r="Z170" s="269" t="s">
        <v>640</v>
      </c>
      <c r="AE170">
        <f t="shared" si="0"/>
        <v>106</v>
      </c>
      <c r="AF170" s="87" t="s">
        <v>307</v>
      </c>
    </row>
    <row r="171" spans="1:37" ht="22.5" customHeight="1" x14ac:dyDescent="0.15">
      <c r="A171" s="1"/>
      <c r="B171" s="1" t="s">
        <v>590</v>
      </c>
      <c r="X171" s="218"/>
      <c r="Z171" s="1" t="s">
        <v>600</v>
      </c>
      <c r="AE171">
        <f t="shared" si="0"/>
        <v>107</v>
      </c>
      <c r="AH171" s="1"/>
      <c r="AI171" s="1"/>
    </row>
    <row r="172" spans="1:37" ht="22.5" customHeight="1" x14ac:dyDescent="0.15">
      <c r="A172" s="1"/>
      <c r="B172" s="1" t="s">
        <v>1171</v>
      </c>
      <c r="X172" s="218"/>
      <c r="Z172" s="421" t="s">
        <v>1164</v>
      </c>
      <c r="AE172">
        <v>108</v>
      </c>
      <c r="AJ172" s="1"/>
      <c r="AK172" s="1"/>
    </row>
    <row r="173" spans="1:37" ht="22.5" customHeight="1" x14ac:dyDescent="0.15">
      <c r="A173" s="1"/>
      <c r="B173" s="248" t="s">
        <v>1172</v>
      </c>
      <c r="X173" s="218"/>
    </row>
    <row r="174" spans="1:37" ht="22.5" customHeight="1" x14ac:dyDescent="0.15">
      <c r="A174" s="1"/>
      <c r="B174" s="1" t="s">
        <v>591</v>
      </c>
      <c r="X174" s="218"/>
    </row>
    <row r="175" spans="1:37" ht="22.5" customHeight="1" x14ac:dyDescent="0.15">
      <c r="A175" s="1"/>
      <c r="B175" s="1"/>
      <c r="X175" s="158"/>
    </row>
    <row r="176" spans="1:37" ht="22.5" customHeight="1" x14ac:dyDescent="0.15">
      <c r="A176" s="1" t="s">
        <v>594</v>
      </c>
      <c r="B176" s="1"/>
    </row>
    <row r="177" spans="1:27" ht="22.5" customHeight="1" x14ac:dyDescent="0.15">
      <c r="A177" s="1" t="s">
        <v>182</v>
      </c>
      <c r="B177" s="1"/>
    </row>
    <row r="178" spans="1:27" ht="22.5" customHeight="1" x14ac:dyDescent="0.15">
      <c r="A178" s="1"/>
      <c r="B178" s="1" t="s">
        <v>283</v>
      </c>
      <c r="G178" s="568" t="s">
        <v>284</v>
      </c>
      <c r="H178" s="569"/>
      <c r="I178" s="162" t="s">
        <v>15</v>
      </c>
      <c r="K178" s="568" t="s">
        <v>281</v>
      </c>
      <c r="L178" s="569"/>
      <c r="M178" s="163" t="s">
        <v>15</v>
      </c>
      <c r="O178" s="570" t="s">
        <v>308</v>
      </c>
      <c r="P178" s="571"/>
      <c r="Q178" s="571"/>
      <c r="R178" s="571"/>
      <c r="S178" s="571"/>
      <c r="T178" s="571"/>
      <c r="U178" s="572"/>
      <c r="V178" s="572"/>
      <c r="W178" s="572"/>
      <c r="X178" s="162" t="s">
        <v>15</v>
      </c>
      <c r="Z178">
        <v>1</v>
      </c>
    </row>
    <row r="179" spans="1:27" ht="22.5" customHeight="1" x14ac:dyDescent="0.15">
      <c r="A179" s="1"/>
      <c r="B179" s="521" t="s">
        <v>286</v>
      </c>
      <c r="C179" s="522"/>
      <c r="D179" s="522"/>
      <c r="E179" s="522"/>
      <c r="F179" s="522"/>
      <c r="G179" s="513" t="s">
        <v>287</v>
      </c>
      <c r="H179" s="522"/>
      <c r="I179" s="522"/>
      <c r="J179" s="522"/>
      <c r="Z179">
        <v>2</v>
      </c>
    </row>
    <row r="180" spans="1:27" ht="22.5" customHeight="1" x14ac:dyDescent="0.15">
      <c r="A180" s="1"/>
      <c r="B180" s="160"/>
      <c r="C180" s="157"/>
      <c r="D180" s="157"/>
      <c r="E180" s="157"/>
      <c r="F180" s="157"/>
      <c r="G180" s="90"/>
      <c r="H180" s="157"/>
      <c r="I180" s="157"/>
      <c r="J180" s="157"/>
      <c r="Z180">
        <v>3</v>
      </c>
      <c r="AA180" t="s">
        <v>206</v>
      </c>
    </row>
    <row r="181" spans="1:27" ht="22.5" customHeight="1" x14ac:dyDescent="0.15">
      <c r="A181" s="1"/>
      <c r="B181" s="160"/>
      <c r="C181" s="157"/>
      <c r="D181" s="157"/>
      <c r="E181" s="157"/>
      <c r="F181" s="157"/>
      <c r="G181" s="90"/>
      <c r="H181" s="157"/>
      <c r="I181" s="157"/>
      <c r="J181" s="157"/>
      <c r="Y181" s="101"/>
      <c r="Z181">
        <v>5</v>
      </c>
      <c r="AA181" t="s">
        <v>302</v>
      </c>
    </row>
    <row r="182" spans="1:27" ht="22.5" customHeight="1" x14ac:dyDescent="0.15">
      <c r="A182" s="1"/>
      <c r="B182" s="160"/>
      <c r="C182" s="157"/>
      <c r="D182" s="157"/>
      <c r="E182" s="157"/>
      <c r="F182" s="157"/>
      <c r="G182" s="90"/>
      <c r="H182" s="91"/>
      <c r="I182" s="91"/>
      <c r="J182" s="91"/>
      <c r="Y182" s="15"/>
      <c r="Z182">
        <v>6</v>
      </c>
      <c r="AA182" t="s">
        <v>303</v>
      </c>
    </row>
    <row r="183" spans="1:27" ht="22.5" customHeight="1" x14ac:dyDescent="0.15">
      <c r="A183" s="1"/>
      <c r="B183" s="1" t="s">
        <v>248</v>
      </c>
      <c r="Y183" s="15"/>
      <c r="Z183">
        <v>7</v>
      </c>
      <c r="AA183" t="s">
        <v>207</v>
      </c>
    </row>
    <row r="184" spans="1:27" ht="22.5" customHeight="1" x14ac:dyDescent="0.15">
      <c r="A184" s="1"/>
      <c r="B184" s="529" t="s">
        <v>183</v>
      </c>
      <c r="C184" s="530"/>
      <c r="D184" s="530"/>
      <c r="E184" s="531"/>
      <c r="F184" s="529" t="s">
        <v>188</v>
      </c>
      <c r="G184" s="530"/>
      <c r="H184" s="530"/>
      <c r="I184" s="530"/>
      <c r="J184" s="530"/>
      <c r="K184" s="530"/>
      <c r="L184" s="530"/>
      <c r="M184" s="530"/>
      <c r="N184" s="530"/>
      <c r="O184" s="530"/>
      <c r="P184" s="530"/>
      <c r="Q184" s="530"/>
      <c r="R184" s="530"/>
      <c r="S184" s="530"/>
      <c r="T184" s="530"/>
      <c r="U184" s="530"/>
      <c r="V184" s="530"/>
      <c r="W184" s="530"/>
      <c r="X184" s="531"/>
      <c r="Y184" s="149"/>
      <c r="Z184">
        <v>8</v>
      </c>
      <c r="AA184" t="s">
        <v>208</v>
      </c>
    </row>
    <row r="185" spans="1:27" ht="22.5" customHeight="1" x14ac:dyDescent="0.15">
      <c r="A185" s="1"/>
      <c r="B185" s="553" t="s">
        <v>190</v>
      </c>
      <c r="C185" s="620"/>
      <c r="D185" s="620"/>
      <c r="E185" s="621"/>
      <c r="F185" s="60" t="str">
        <f>LOOKUP(AG150,Z178:Z184,AC149:AC155)</f>
        <v>テレビ・ラジオ・インターネット</v>
      </c>
      <c r="G185" s="61"/>
      <c r="H185" s="61"/>
      <c r="I185" s="61"/>
      <c r="J185" s="61"/>
      <c r="K185" s="61"/>
      <c r="L185" s="61"/>
      <c r="M185" s="61"/>
      <c r="N185" s="61"/>
      <c r="O185" s="61"/>
      <c r="P185" s="61"/>
      <c r="Q185" s="61"/>
      <c r="R185" s="61"/>
      <c r="S185" s="61"/>
      <c r="T185" s="61"/>
      <c r="U185" s="61"/>
      <c r="V185" s="61"/>
      <c r="W185" s="61"/>
      <c r="X185" s="62"/>
      <c r="Y185" s="15"/>
      <c r="Z185" s="149"/>
    </row>
    <row r="186" spans="1:27" ht="22.5" customHeight="1" x14ac:dyDescent="0.15">
      <c r="A186" s="1"/>
      <c r="B186" s="622"/>
      <c r="C186" s="623"/>
      <c r="D186" s="623"/>
      <c r="E186" s="624"/>
      <c r="F186" s="49" t="str">
        <f>IF(X178="○",AC156,"")</f>
        <v>・インターネット閲覧先</v>
      </c>
      <c r="G186" s="149"/>
      <c r="H186" s="149"/>
      <c r="I186" s="149"/>
      <c r="J186" s="149"/>
      <c r="K186" s="149"/>
      <c r="L186" s="149"/>
      <c r="M186" s="149"/>
      <c r="N186" s="149"/>
      <c r="O186" s="149"/>
      <c r="P186" s="149"/>
      <c r="Q186" s="149"/>
      <c r="R186" s="149"/>
      <c r="S186" s="149"/>
      <c r="T186" s="149"/>
      <c r="U186" s="149"/>
      <c r="V186" s="149"/>
      <c r="W186" s="149"/>
      <c r="X186" s="150"/>
      <c r="Y186" s="149"/>
      <c r="Z186" s="149"/>
    </row>
    <row r="187" spans="1:27" ht="22.5" customHeight="1" x14ac:dyDescent="0.15">
      <c r="A187" s="1"/>
      <c r="B187" s="622"/>
      <c r="C187" s="623"/>
      <c r="D187" s="623"/>
      <c r="E187" s="624"/>
      <c r="F187" s="224" t="str">
        <f>IF(X178="○",Z154,"")</f>
        <v>気象庁HP</v>
      </c>
      <c r="G187" s="226"/>
      <c r="H187" s="226"/>
      <c r="I187" s="573" t="str">
        <f>IF(X178="○",AA154,"")</f>
        <v>https://www.jma.go.jp</v>
      </c>
      <c r="J187" s="574"/>
      <c r="K187" s="574"/>
      <c r="L187" s="574"/>
      <c r="M187" s="574"/>
      <c r="N187" s="574"/>
      <c r="O187" s="574"/>
      <c r="P187" s="574"/>
      <c r="Q187" s="574"/>
      <c r="R187" s="226"/>
      <c r="S187" s="226" t="str">
        <f>IF(X178="○",AF155,"")</f>
        <v>など</v>
      </c>
      <c r="T187" s="226"/>
      <c r="U187" s="226"/>
      <c r="V187" s="226"/>
      <c r="W187" s="226"/>
      <c r="X187" s="225"/>
      <c r="Y187" s="149"/>
    </row>
    <row r="188" spans="1:27" ht="22.5" customHeight="1" x14ac:dyDescent="0.15">
      <c r="A188" s="1"/>
      <c r="B188" s="622"/>
      <c r="C188" s="623"/>
      <c r="D188" s="623"/>
      <c r="E188" s="624"/>
      <c r="F188" s="45" t="str">
        <f>IF(X178="○",Z158,"")</f>
        <v>おおさか防災ネット</v>
      </c>
      <c r="G188" s="226"/>
      <c r="H188" s="226"/>
      <c r="I188" s="252"/>
      <c r="J188" s="253"/>
      <c r="K188" s="253"/>
      <c r="L188" s="253"/>
      <c r="M188" s="253"/>
      <c r="N188" s="253"/>
      <c r="O188" s="253"/>
      <c r="P188" s="253"/>
      <c r="Q188" s="253"/>
      <c r="R188" s="226"/>
      <c r="S188" s="226"/>
      <c r="T188" s="226"/>
      <c r="U188" s="226"/>
      <c r="V188" s="226"/>
      <c r="W188" s="226"/>
      <c r="X188" s="225"/>
    </row>
    <row r="189" spans="1:27" ht="22.5" customHeight="1" x14ac:dyDescent="0.15">
      <c r="A189" s="1"/>
      <c r="B189" s="625"/>
      <c r="C189" s="626"/>
      <c r="D189" s="626"/>
      <c r="E189" s="627"/>
      <c r="F189" s="559" t="str">
        <f>IF(X178="○",Z159,"")</f>
        <v>https://www.osaka-bousai.net/</v>
      </c>
      <c r="G189" s="560" t="str">
        <f>IF(G194&gt;0,AA157,"")</f>
        <v/>
      </c>
      <c r="H189" s="560" t="str">
        <f>IF(H194&gt;0,AB116,"")</f>
        <v/>
      </c>
      <c r="I189" s="560" t="str">
        <f>IF(I194&gt;0,AC117,"")</f>
        <v/>
      </c>
      <c r="J189" s="560" t="str">
        <f>IF(J194&gt;0,AD117,"")</f>
        <v/>
      </c>
      <c r="K189" s="560" t="str">
        <f>IF(K194&gt;0,AE117,"")</f>
        <v/>
      </c>
      <c r="L189" s="560" t="str">
        <f>IF(L194&gt;0,AF115,"")</f>
        <v/>
      </c>
      <c r="M189" s="560" t="str">
        <f>IF(M194&gt;0,AH160,"")</f>
        <v/>
      </c>
      <c r="N189" s="560" t="str">
        <f>IF(N194&gt;0,AI161,"")</f>
        <v/>
      </c>
      <c r="O189" s="560" t="str">
        <f>IF(O194&gt;0,AJ161,"")</f>
        <v/>
      </c>
      <c r="P189" s="560" t="str">
        <f>IF(P194&gt;0,AK161,"")</f>
        <v/>
      </c>
      <c r="Q189" s="560" t="str">
        <f>IF(Q194&gt;0,AK121,"")</f>
        <v/>
      </c>
      <c r="R189" s="560" t="str">
        <f t="shared" ref="R189:X189" si="1">IF(R194&gt;0,AL159,"")</f>
        <v/>
      </c>
      <c r="S189" s="560" t="str">
        <f t="shared" si="1"/>
        <v/>
      </c>
      <c r="T189" s="560" t="str">
        <f t="shared" si="1"/>
        <v/>
      </c>
      <c r="U189" s="560" t="str">
        <f t="shared" si="1"/>
        <v/>
      </c>
      <c r="V189" s="560" t="str">
        <f t="shared" si="1"/>
        <v/>
      </c>
      <c r="W189" s="560" t="str">
        <f t="shared" si="1"/>
        <v/>
      </c>
      <c r="X189" s="561" t="str">
        <f t="shared" si="1"/>
        <v/>
      </c>
    </row>
    <row r="190" spans="1:27" ht="22.5" customHeight="1" x14ac:dyDescent="0.15">
      <c r="A190" s="1"/>
      <c r="B190" s="553" t="s">
        <v>598</v>
      </c>
      <c r="C190" s="620"/>
      <c r="D190" s="620"/>
      <c r="E190" s="621"/>
      <c r="F190" s="69" t="str">
        <f>LOOKUP(AG150,Z178:Z184,AC149:AC155)</f>
        <v>テレビ・ラジオ・インターネット</v>
      </c>
      <c r="G190" s="70"/>
      <c r="H190" s="70"/>
      <c r="I190" s="70"/>
      <c r="J190" s="70"/>
      <c r="K190" s="70"/>
      <c r="L190" s="70"/>
      <c r="M190" s="70"/>
      <c r="N190" s="70"/>
      <c r="O190" s="70"/>
      <c r="P190" s="70"/>
      <c r="Q190" s="70"/>
      <c r="R190" s="70"/>
      <c r="S190" s="70"/>
      <c r="T190" s="70"/>
      <c r="U190" s="70"/>
      <c r="V190" s="70"/>
      <c r="W190" s="54"/>
      <c r="X190" s="71"/>
      <c r="AA190" s="15"/>
    </row>
    <row r="191" spans="1:27" ht="22.5" customHeight="1" x14ac:dyDescent="0.15">
      <c r="A191" s="1"/>
      <c r="B191" s="622"/>
      <c r="C191" s="623"/>
      <c r="D191" s="623"/>
      <c r="E191" s="624"/>
      <c r="F191" s="49" t="str">
        <f>IF(X178="○",AC156,"")</f>
        <v>・インターネット閲覧先</v>
      </c>
      <c r="G191" s="392"/>
      <c r="H191" s="392"/>
      <c r="I191" s="392"/>
      <c r="J191" s="392"/>
      <c r="K191" s="392"/>
      <c r="L191" s="392"/>
      <c r="M191" s="392"/>
      <c r="N191" s="392"/>
      <c r="O191" s="392"/>
      <c r="P191" s="392"/>
      <c r="Q191" s="392"/>
      <c r="R191" s="392"/>
      <c r="S191" s="392"/>
      <c r="T191" s="392"/>
      <c r="U191" s="392"/>
      <c r="V191" s="392"/>
      <c r="W191" s="55"/>
      <c r="X191" s="393"/>
    </row>
    <row r="192" spans="1:27" ht="22.5" customHeight="1" x14ac:dyDescent="0.15">
      <c r="A192" s="1"/>
      <c r="B192" s="622"/>
      <c r="C192" s="623"/>
      <c r="D192" s="623"/>
      <c r="E192" s="624"/>
      <c r="F192" s="387" t="str">
        <f>IF(X178="○",Z156,"")</f>
        <v>河川防災情報</v>
      </c>
      <c r="G192" s="390"/>
      <c r="H192" s="390"/>
      <c r="I192" s="390"/>
      <c r="J192" s="390"/>
      <c r="K192" s="390"/>
      <c r="L192" s="390"/>
      <c r="M192" s="390"/>
      <c r="N192" s="390"/>
      <c r="O192" s="390"/>
      <c r="P192" s="390"/>
      <c r="Q192" s="390"/>
      <c r="R192" s="390"/>
      <c r="S192" s="390"/>
      <c r="T192" s="390"/>
      <c r="U192" s="390"/>
      <c r="V192" s="390"/>
      <c r="W192" s="390"/>
      <c r="X192" s="388"/>
      <c r="Y192" s="15"/>
      <c r="Z192" s="15"/>
    </row>
    <row r="193" spans="1:27" ht="22.5" customHeight="1" x14ac:dyDescent="0.15">
      <c r="A193" s="1"/>
      <c r="B193" s="622"/>
      <c r="C193" s="623"/>
      <c r="D193" s="623"/>
      <c r="E193" s="624"/>
      <c r="F193" s="556" t="str">
        <f>IF(X178="○",Z157,"")</f>
        <v>http://www.osaka-kasen-portal.net/suibou/</v>
      </c>
      <c r="G193" s="557" t="str">
        <f>IF(G192&gt;0,AA155,"")</f>
        <v/>
      </c>
      <c r="H193" s="557" t="str">
        <f>IF(H192&gt;0,AB114,"")</f>
        <v/>
      </c>
      <c r="I193" s="557" t="str">
        <f>IF(I192&gt;0,AC115,"")</f>
        <v/>
      </c>
      <c r="J193" s="557" t="str">
        <f>IF(J192&gt;0,AD115,"")</f>
        <v/>
      </c>
      <c r="K193" s="557" t="str">
        <f>IF(K192&gt;0,AE115,"")</f>
        <v/>
      </c>
      <c r="L193" s="557" t="str">
        <f>IF(L192&gt;0,AF113,"")</f>
        <v/>
      </c>
      <c r="M193" s="557" t="str">
        <f>IF(M192&gt;0,AH158,"")</f>
        <v/>
      </c>
      <c r="N193" s="557" t="str">
        <f>IF(N192&gt;0,AI159,"")</f>
        <v/>
      </c>
      <c r="O193" s="557" t="str">
        <f>IF(O192&gt;0,AJ159,"")</f>
        <v/>
      </c>
      <c r="P193" s="557" t="str">
        <f>IF(P192&gt;0,AK159,"")</f>
        <v/>
      </c>
      <c r="Q193" s="557" t="str">
        <f>IF(Q192&gt;0,AK119,"")</f>
        <v/>
      </c>
      <c r="R193" s="557" t="str">
        <f t="shared" ref="R193:X193" si="2">IF(R192&gt;0,AL157,"")</f>
        <v/>
      </c>
      <c r="S193" s="557" t="str">
        <f t="shared" si="2"/>
        <v/>
      </c>
      <c r="T193" s="557" t="str">
        <f t="shared" si="2"/>
        <v/>
      </c>
      <c r="U193" s="557" t="str">
        <f t="shared" si="2"/>
        <v/>
      </c>
      <c r="V193" s="557" t="str">
        <f t="shared" si="2"/>
        <v/>
      </c>
      <c r="W193" s="557" t="str">
        <f t="shared" si="2"/>
        <v/>
      </c>
      <c r="X193" s="558" t="str">
        <f t="shared" si="2"/>
        <v/>
      </c>
    </row>
    <row r="194" spans="1:27" ht="22.5" customHeight="1" x14ac:dyDescent="0.15">
      <c r="A194" s="1"/>
      <c r="B194" s="622"/>
      <c r="C194" s="623"/>
      <c r="D194" s="623"/>
      <c r="E194" s="624"/>
      <c r="F194" s="387" t="str">
        <f>IF(X178="○",Z160,"")</f>
        <v>重ねるハザードマップ</v>
      </c>
      <c r="G194" s="390"/>
      <c r="H194" s="390"/>
      <c r="I194" s="390"/>
      <c r="J194" s="390"/>
      <c r="K194" s="390"/>
      <c r="L194" s="390"/>
      <c r="M194" s="390"/>
      <c r="N194" s="390"/>
      <c r="O194" s="390"/>
      <c r="P194" s="390"/>
      <c r="Q194" s="99"/>
      <c r="R194" s="99"/>
      <c r="S194" s="99"/>
      <c r="T194" s="99"/>
      <c r="U194" s="99"/>
      <c r="V194" s="99"/>
      <c r="W194" s="99"/>
      <c r="X194" s="44"/>
    </row>
    <row r="195" spans="1:27" ht="22.5" customHeight="1" x14ac:dyDescent="0.15">
      <c r="A195" s="31"/>
      <c r="B195" s="622"/>
      <c r="C195" s="623"/>
      <c r="D195" s="623"/>
      <c r="E195" s="624"/>
      <c r="F195" s="268" t="str">
        <f>IF(X178="○",Z161,"")</f>
        <v>https://disaportal.gsi.go.jp</v>
      </c>
      <c r="G195" s="358"/>
      <c r="H195" s="358"/>
      <c r="I195" s="358"/>
      <c r="J195" s="358"/>
      <c r="K195" s="358"/>
      <c r="L195" s="358"/>
      <c r="M195" s="358"/>
      <c r="N195" s="358"/>
      <c r="O195" s="358"/>
      <c r="P195" s="358"/>
      <c r="Q195" s="358"/>
      <c r="R195" s="358"/>
      <c r="S195" s="358"/>
      <c r="T195" s="358"/>
      <c r="U195" s="358"/>
      <c r="V195" s="358"/>
      <c r="W195" s="358"/>
      <c r="X195" s="394"/>
    </row>
    <row r="196" spans="1:27" ht="22.5" customHeight="1" x14ac:dyDescent="0.15">
      <c r="A196" s="31"/>
      <c r="B196" s="622"/>
      <c r="C196" s="623"/>
      <c r="D196" s="623"/>
      <c r="E196" s="624"/>
      <c r="F196" s="390" t="str">
        <f>IF(X178="○",Z167,"")</f>
        <v>川の防災情報</v>
      </c>
      <c r="G196" s="390"/>
      <c r="H196" s="390"/>
      <c r="I196" s="390"/>
      <c r="J196" s="390"/>
      <c r="K196" s="390"/>
      <c r="L196" s="390"/>
      <c r="M196" s="390"/>
      <c r="N196" s="390"/>
      <c r="O196" s="390"/>
      <c r="P196" s="390"/>
      <c r="Q196" s="390"/>
      <c r="R196" s="390"/>
      <c r="S196" s="390"/>
      <c r="T196" s="390"/>
      <c r="U196" s="390"/>
      <c r="V196" s="390"/>
      <c r="W196" s="390"/>
      <c r="X196" s="388"/>
    </row>
    <row r="197" spans="1:27" ht="22.5" customHeight="1" x14ac:dyDescent="0.15">
      <c r="A197" s="31"/>
      <c r="B197" s="622"/>
      <c r="C197" s="623"/>
      <c r="D197" s="623"/>
      <c r="E197" s="624"/>
      <c r="F197" s="390" t="str">
        <f>IF(X178="○",Z168,"")</f>
        <v>https://www.river.go.jp</v>
      </c>
      <c r="G197" s="390"/>
      <c r="H197" s="390"/>
      <c r="I197" s="390"/>
      <c r="J197" s="390"/>
      <c r="K197" s="390"/>
      <c r="L197" s="390"/>
      <c r="M197" s="390"/>
      <c r="N197" s="390"/>
      <c r="O197" s="390"/>
      <c r="P197" s="390"/>
      <c r="Q197" s="390"/>
      <c r="R197" s="390"/>
      <c r="S197" s="390"/>
      <c r="T197" s="390"/>
      <c r="U197" s="390"/>
      <c r="V197" s="390"/>
      <c r="W197" s="390"/>
      <c r="X197" s="388"/>
    </row>
    <row r="198" spans="1:27" ht="22.5" customHeight="1" x14ac:dyDescent="0.15">
      <c r="A198" s="31"/>
      <c r="B198" s="622"/>
      <c r="C198" s="623"/>
      <c r="D198" s="623"/>
      <c r="E198" s="624"/>
      <c r="F198" s="390" t="str">
        <f>IF(X178="○",Z169,"")</f>
        <v>浸水ナビ</v>
      </c>
      <c r="G198" s="390"/>
      <c r="H198" s="390"/>
      <c r="I198" s="390"/>
      <c r="J198" s="390"/>
      <c r="K198" s="390"/>
      <c r="L198" s="390"/>
      <c r="M198" s="390"/>
      <c r="N198" s="390"/>
      <c r="O198" s="390"/>
      <c r="P198" s="390"/>
      <c r="Q198" s="390"/>
      <c r="R198" s="390"/>
      <c r="S198" s="390"/>
      <c r="T198" s="390"/>
      <c r="U198" s="390"/>
      <c r="V198" s="390"/>
      <c r="W198" s="390"/>
      <c r="X198" s="388"/>
    </row>
    <row r="199" spans="1:27" ht="22.5" customHeight="1" x14ac:dyDescent="0.15">
      <c r="A199" s="31"/>
      <c r="B199" s="622"/>
      <c r="C199" s="623"/>
      <c r="D199" s="623"/>
      <c r="E199" s="624"/>
      <c r="F199" s="390" t="str">
        <f>IF(X178="○",Z170,"")</f>
        <v>https://suiboumap.gsi.go.jp/</v>
      </c>
      <c r="G199" s="390"/>
      <c r="H199" s="390"/>
      <c r="I199" s="390"/>
      <c r="J199" s="390"/>
      <c r="K199" s="390"/>
      <c r="L199" s="390"/>
      <c r="M199" s="390"/>
      <c r="N199" s="390"/>
      <c r="O199" s="390"/>
      <c r="P199" s="390"/>
      <c r="Q199" s="390"/>
      <c r="R199" s="390"/>
      <c r="S199" s="390"/>
      <c r="T199" s="390"/>
      <c r="U199" s="390"/>
      <c r="V199" s="390"/>
      <c r="W199" s="390"/>
      <c r="X199" s="388"/>
      <c r="Z199" s="149"/>
    </row>
    <row r="200" spans="1:27" ht="22.5" customHeight="1" x14ac:dyDescent="0.15">
      <c r="A200" s="31"/>
      <c r="B200" s="622"/>
      <c r="C200" s="623"/>
      <c r="D200" s="623"/>
      <c r="E200" s="624"/>
      <c r="F200" s="390" t="str">
        <f>IF(X178="○",Z171,"")</f>
        <v>洪水リスク表示図</v>
      </c>
      <c r="G200" s="390"/>
      <c r="H200" s="390"/>
      <c r="I200" s="390"/>
      <c r="J200" s="390"/>
      <c r="K200" s="390"/>
      <c r="L200" s="390"/>
      <c r="M200" s="390"/>
      <c r="N200" s="390"/>
      <c r="O200" s="390"/>
      <c r="P200" s="390"/>
      <c r="Q200" s="390"/>
      <c r="R200" s="390"/>
      <c r="S200" s="390"/>
      <c r="T200" s="390"/>
      <c r="U200" s="390"/>
      <c r="V200" s="390"/>
      <c r="W200" s="390"/>
      <c r="X200" s="388"/>
      <c r="Y200" s="149"/>
      <c r="Z200" s="149"/>
    </row>
    <row r="201" spans="1:27" ht="22.5" customHeight="1" x14ac:dyDescent="0.15">
      <c r="A201" s="31"/>
      <c r="B201" s="625"/>
      <c r="C201" s="626"/>
      <c r="D201" s="626"/>
      <c r="E201" s="627"/>
      <c r="F201" s="391" t="str">
        <f>IF(X178="○",Z172,"")</f>
        <v>https://www.river.pref.osaka.jp</v>
      </c>
      <c r="G201" s="391"/>
      <c r="H201" s="391"/>
      <c r="I201" s="391"/>
      <c r="J201" s="391"/>
      <c r="K201" s="391"/>
      <c r="L201" s="391"/>
      <c r="M201" s="391"/>
      <c r="N201" s="391"/>
      <c r="O201" s="391"/>
      <c r="P201" s="391"/>
      <c r="Q201" s="391"/>
      <c r="R201" s="391"/>
      <c r="S201" s="391"/>
      <c r="T201" s="391"/>
      <c r="U201" s="391"/>
      <c r="V201" s="391"/>
      <c r="W201" s="391"/>
      <c r="X201" s="389"/>
      <c r="Y201" s="149"/>
      <c r="Z201" s="149"/>
    </row>
    <row r="202" spans="1:27" ht="22.5" customHeight="1" x14ac:dyDescent="0.15">
      <c r="A202" s="31"/>
      <c r="B202" s="553" t="s">
        <v>193</v>
      </c>
      <c r="C202" s="533"/>
      <c r="D202" s="533"/>
      <c r="E202" s="534"/>
      <c r="F202" s="69" t="str">
        <f>LOOKUP(AI167,AE159:AE172,AF157:AF170)</f>
        <v>テレビ・ラジオ・インターネット・防災行政無線（屋外拡声器）</v>
      </c>
      <c r="G202" s="56"/>
      <c r="H202" s="56"/>
      <c r="I202" s="56"/>
      <c r="J202" s="56"/>
      <c r="K202" s="56"/>
      <c r="L202" s="56"/>
      <c r="M202" s="56"/>
      <c r="N202" s="56"/>
      <c r="O202" s="56"/>
      <c r="P202" s="56"/>
      <c r="Q202" s="57"/>
      <c r="R202" s="57"/>
      <c r="S202" s="57"/>
      <c r="T202" s="57"/>
      <c r="U202" s="57"/>
      <c r="V202" s="57"/>
      <c r="W202" s="57"/>
      <c r="X202" s="58"/>
      <c r="Y202" s="149"/>
      <c r="Z202" s="149"/>
    </row>
    <row r="203" spans="1:27" ht="22.5" customHeight="1" x14ac:dyDescent="0.15">
      <c r="A203" s="31"/>
      <c r="B203" s="535"/>
      <c r="C203" s="536"/>
      <c r="D203" s="536"/>
      <c r="E203" s="537"/>
      <c r="F203" s="49" t="str">
        <f>IF(X178="○",AC156,"")</f>
        <v>・インターネット閲覧先</v>
      </c>
      <c r="G203" s="59"/>
      <c r="H203" s="59"/>
      <c r="I203" s="59"/>
      <c r="J203" s="59"/>
      <c r="K203" s="59"/>
      <c r="L203" s="59"/>
      <c r="M203" s="59"/>
      <c r="N203" s="59"/>
      <c r="O203" s="59"/>
      <c r="P203" s="59"/>
      <c r="Q203" s="43"/>
      <c r="R203" s="43"/>
      <c r="S203" s="43"/>
      <c r="T203" s="43"/>
      <c r="U203" s="43"/>
      <c r="V203" s="43"/>
      <c r="W203" s="43"/>
      <c r="X203" s="44"/>
      <c r="Y203" s="149"/>
      <c r="Z203" s="149"/>
    </row>
    <row r="204" spans="1:27" ht="22.5" customHeight="1" x14ac:dyDescent="0.15">
      <c r="A204" s="1"/>
      <c r="B204" s="535"/>
      <c r="C204" s="536"/>
      <c r="D204" s="536"/>
      <c r="E204" s="537"/>
      <c r="F204" s="17" t="str">
        <f>IF(X178="○",Z163,"")</f>
        <v>吹田市ホームページ</v>
      </c>
      <c r="G204" s="15"/>
      <c r="H204" s="15"/>
      <c r="I204" s="15"/>
      <c r="J204" s="15"/>
      <c r="K204" s="15"/>
      <c r="L204" s="15"/>
      <c r="M204" s="15"/>
      <c r="N204" s="15"/>
      <c r="O204" s="15"/>
      <c r="P204" s="15"/>
      <c r="Q204" s="15"/>
      <c r="R204" s="15"/>
      <c r="S204" s="15"/>
      <c r="T204" s="15"/>
      <c r="U204" s="15"/>
      <c r="V204" s="15"/>
      <c r="W204" s="15"/>
      <c r="X204" s="29"/>
      <c r="Y204" s="149"/>
      <c r="Z204" s="149"/>
    </row>
    <row r="205" spans="1:27" ht="22.5" customHeight="1" x14ac:dyDescent="0.15">
      <c r="A205" s="1"/>
      <c r="B205" s="535"/>
      <c r="C205" s="536"/>
      <c r="D205" s="536"/>
      <c r="E205" s="537"/>
      <c r="F205" s="556" t="str">
        <f>IF(X178="○",Z164,"")</f>
        <v>https://www.city.suita.osaka.jp</v>
      </c>
      <c r="G205" s="557"/>
      <c r="H205" s="557"/>
      <c r="I205" s="557"/>
      <c r="J205" s="557"/>
      <c r="K205" s="557"/>
      <c r="L205" s="557"/>
      <c r="M205" s="557"/>
      <c r="N205" s="557"/>
      <c r="O205" s="557"/>
      <c r="P205" s="557"/>
      <c r="Q205" s="557"/>
      <c r="R205" s="557"/>
      <c r="S205" s="557"/>
      <c r="T205" s="557"/>
      <c r="U205" s="557"/>
      <c r="V205" s="557"/>
      <c r="W205" s="557"/>
      <c r="X205" s="558"/>
      <c r="Y205" s="149"/>
      <c r="Z205" s="15"/>
    </row>
    <row r="206" spans="1:27" ht="22.5" customHeight="1" x14ac:dyDescent="0.15">
      <c r="A206" s="1"/>
      <c r="B206" s="535"/>
      <c r="C206" s="536"/>
      <c r="D206" s="536"/>
      <c r="E206" s="537"/>
      <c r="F206" s="17" t="str">
        <f>IF(X178="○",Z165,"")</f>
        <v>吹田市防災気象情報</v>
      </c>
      <c r="G206" s="15"/>
      <c r="H206" s="15"/>
      <c r="I206" s="15"/>
      <c r="J206" s="15"/>
      <c r="K206" s="15"/>
      <c r="L206" s="15"/>
      <c r="M206" s="15"/>
      <c r="N206" s="15"/>
      <c r="O206" s="15"/>
      <c r="P206" s="15"/>
      <c r="Q206" s="15"/>
      <c r="R206" s="15"/>
      <c r="S206" s="15"/>
      <c r="T206" s="15"/>
      <c r="U206" s="15"/>
      <c r="V206" s="15"/>
      <c r="W206" s="15"/>
      <c r="X206" s="29"/>
      <c r="Y206" s="15"/>
      <c r="Z206" s="15"/>
    </row>
    <row r="207" spans="1:27" ht="22.5" customHeight="1" x14ac:dyDescent="0.15">
      <c r="A207" s="1"/>
      <c r="B207" s="538"/>
      <c r="C207" s="539"/>
      <c r="D207" s="539"/>
      <c r="E207" s="540"/>
      <c r="F207" s="559" t="str">
        <f>IF(X178="○",Z166,"")</f>
        <v>https://suita-city.bosai.info</v>
      </c>
      <c r="G207" s="560"/>
      <c r="H207" s="560"/>
      <c r="I207" s="560"/>
      <c r="J207" s="560"/>
      <c r="K207" s="560"/>
      <c r="L207" s="560"/>
      <c r="M207" s="560"/>
      <c r="N207" s="560"/>
      <c r="O207" s="560"/>
      <c r="P207" s="560"/>
      <c r="Q207" s="560"/>
      <c r="R207" s="560"/>
      <c r="S207" s="560"/>
      <c r="T207" s="560"/>
      <c r="U207" s="560"/>
      <c r="V207" s="560"/>
      <c r="W207" s="560"/>
      <c r="X207" s="561"/>
      <c r="Y207" s="15"/>
      <c r="Z207" s="15"/>
    </row>
    <row r="208" spans="1:27" ht="22.5" customHeight="1" x14ac:dyDescent="0.15">
      <c r="A208" s="1"/>
      <c r="B208" s="532" t="s">
        <v>192</v>
      </c>
      <c r="C208" s="533"/>
      <c r="D208" s="533"/>
      <c r="E208" s="534"/>
      <c r="F208" s="575" t="s">
        <v>194</v>
      </c>
      <c r="G208" s="576"/>
      <c r="H208" s="576"/>
      <c r="I208" s="576"/>
      <c r="J208" s="576"/>
      <c r="K208" s="576"/>
      <c r="L208" s="576"/>
      <c r="M208" s="576"/>
      <c r="N208" s="576"/>
      <c r="O208" s="576"/>
      <c r="P208" s="576"/>
      <c r="Q208" s="576"/>
      <c r="R208" s="576"/>
      <c r="S208" s="576"/>
      <c r="T208" s="576"/>
      <c r="U208" s="576"/>
      <c r="V208" s="576"/>
      <c r="W208" s="576"/>
      <c r="X208" s="577"/>
      <c r="Y208" s="15"/>
      <c r="Z208" s="15"/>
      <c r="AA208" s="1"/>
    </row>
    <row r="209" spans="1:37" ht="22.5" customHeight="1" x14ac:dyDescent="0.15">
      <c r="A209" s="1"/>
      <c r="B209" s="538"/>
      <c r="C209" s="539"/>
      <c r="D209" s="539"/>
      <c r="E209" s="540"/>
      <c r="F209" s="578"/>
      <c r="G209" s="539"/>
      <c r="H209" s="539"/>
      <c r="I209" s="539"/>
      <c r="J209" s="539"/>
      <c r="K209" s="539"/>
      <c r="L209" s="539"/>
      <c r="M209" s="539"/>
      <c r="N209" s="539"/>
      <c r="O209" s="539"/>
      <c r="P209" s="539"/>
      <c r="Q209" s="539"/>
      <c r="R209" s="539"/>
      <c r="S209" s="539"/>
      <c r="T209" s="539"/>
      <c r="U209" s="539"/>
      <c r="V209" s="539"/>
      <c r="W209" s="539"/>
      <c r="X209" s="540"/>
      <c r="Y209" s="15"/>
      <c r="Z209" s="15"/>
    </row>
    <row r="210" spans="1:37" s="1" customFormat="1" ht="22.5" customHeight="1" x14ac:dyDescent="0.15">
      <c r="Y210" s="15"/>
      <c r="Z210" s="15"/>
      <c r="AA210"/>
      <c r="AB210"/>
      <c r="AC210"/>
      <c r="AD210"/>
      <c r="AE210"/>
      <c r="AF210"/>
      <c r="AG210"/>
      <c r="AH210"/>
      <c r="AI210"/>
      <c r="AJ210"/>
      <c r="AK210"/>
    </row>
    <row r="211" spans="1:37" ht="22.5" customHeight="1" x14ac:dyDescent="0.15">
      <c r="A211" s="1" t="s">
        <v>191</v>
      </c>
      <c r="B211" s="1"/>
      <c r="Y211" s="15"/>
    </row>
    <row r="212" spans="1:37" ht="22.5" customHeight="1" x14ac:dyDescent="0.15">
      <c r="A212" s="1"/>
      <c r="B212" s="1" t="s">
        <v>414</v>
      </c>
      <c r="I212" s="579" t="s">
        <v>304</v>
      </c>
      <c r="J212" s="580"/>
      <c r="K212" s="580"/>
      <c r="L212" s="580"/>
      <c r="M212" s="580"/>
      <c r="N212" s="580"/>
      <c r="O212" s="162"/>
      <c r="Q212" s="579" t="s">
        <v>305</v>
      </c>
      <c r="R212" s="580"/>
      <c r="S212" s="580"/>
      <c r="T212" s="580"/>
      <c r="U212" s="162" t="s">
        <v>15</v>
      </c>
      <c r="Z212" s="149"/>
    </row>
    <row r="213" spans="1:37" ht="22.5" customHeight="1" x14ac:dyDescent="0.15">
      <c r="A213" s="1"/>
      <c r="B213" s="1"/>
      <c r="Y213" s="149"/>
      <c r="Z213" s="15"/>
    </row>
    <row r="214" spans="1:37" ht="22.5" customHeight="1" x14ac:dyDescent="0.15">
      <c r="A214" s="1"/>
      <c r="B214" s="1" t="s">
        <v>195</v>
      </c>
      <c r="Y214" s="15"/>
      <c r="Z214" s="15"/>
    </row>
    <row r="215" spans="1:37" ht="22.5" customHeight="1" x14ac:dyDescent="0.15">
      <c r="A215" s="1"/>
      <c r="B215" s="158" t="s">
        <v>196</v>
      </c>
      <c r="C215" s="1" t="str">
        <f>IF(AND(O212="×",U212="×"),AA180,IF(AND(O212="○",U212="×"),AA181,IF(AND(O212="○",U212="○"),AA182,AA183)))</f>
        <v>口頭のほか施設内放送など</v>
      </c>
      <c r="Y215" s="15"/>
      <c r="Z215" s="15"/>
    </row>
    <row r="216" spans="1:37" ht="22.5" customHeight="1" x14ac:dyDescent="0.15">
      <c r="A216" s="1"/>
      <c r="B216" s="158"/>
      <c r="Y216" s="15"/>
      <c r="Z216" s="15"/>
    </row>
    <row r="217" spans="1:37" ht="22.5" customHeight="1" x14ac:dyDescent="0.15">
      <c r="A217" s="1" t="s">
        <v>601</v>
      </c>
      <c r="B217" s="1"/>
      <c r="Y217" s="15"/>
      <c r="Z217" s="15"/>
    </row>
    <row r="218" spans="1:37" ht="22.5" customHeight="1" x14ac:dyDescent="0.15">
      <c r="A218" s="1"/>
      <c r="B218" s="1" t="s">
        <v>197</v>
      </c>
    </row>
    <row r="219" spans="1:37" ht="22.5" customHeight="1" x14ac:dyDescent="0.15">
      <c r="A219" s="1"/>
      <c r="B219" s="1" t="s">
        <v>199</v>
      </c>
    </row>
    <row r="220" spans="1:37" ht="22.5" customHeight="1" x14ac:dyDescent="0.15">
      <c r="A220" s="1"/>
      <c r="B220" s="1" t="str">
        <f>IF(B65="平屋建て","　なし","　建物の２階以上に避難")</f>
        <v>　建物の２階以上に避難</v>
      </c>
      <c r="AA220" s="1" t="s">
        <v>411</v>
      </c>
    </row>
    <row r="221" spans="1:37" ht="22.5" customHeight="1" x14ac:dyDescent="0.15">
      <c r="A221" s="1"/>
      <c r="B221" s="1" t="s">
        <v>198</v>
      </c>
      <c r="AA221" s="1" t="s">
        <v>413</v>
      </c>
    </row>
    <row r="222" spans="1:37" ht="22.5" customHeight="1" x14ac:dyDescent="0.15">
      <c r="A222" s="1"/>
      <c r="B222" s="1" t="s">
        <v>201</v>
      </c>
      <c r="Z222" s="15"/>
    </row>
    <row r="223" spans="1:37" ht="22.5" customHeight="1" x14ac:dyDescent="0.15">
      <c r="A223" s="1"/>
      <c r="B223" s="529" t="s">
        <v>209</v>
      </c>
      <c r="C223" s="530"/>
      <c r="D223" s="530"/>
      <c r="E223" s="530"/>
      <c r="F223" s="530"/>
      <c r="G223" s="530"/>
      <c r="H223" s="530"/>
      <c r="I223" s="530"/>
      <c r="J223" s="530"/>
      <c r="K223" s="530"/>
      <c r="L223" s="530"/>
      <c r="M223" s="531"/>
      <c r="N223" s="529" t="s">
        <v>211</v>
      </c>
      <c r="O223" s="530"/>
      <c r="P223" s="530"/>
      <c r="Q223" s="531"/>
      <c r="R223" s="529" t="s">
        <v>212</v>
      </c>
      <c r="S223" s="530"/>
      <c r="T223" s="530"/>
      <c r="U223" s="530"/>
      <c r="V223" s="530"/>
      <c r="W223" s="530"/>
      <c r="X223" s="531"/>
      <c r="Y223" s="15"/>
      <c r="Z223" s="161"/>
    </row>
    <row r="224" spans="1:37" ht="22.5" customHeight="1" x14ac:dyDescent="0.15">
      <c r="A224" s="1"/>
      <c r="B224" s="69" t="s">
        <v>217</v>
      </c>
      <c r="C224" s="70"/>
      <c r="D224" s="70"/>
      <c r="E224" s="70"/>
      <c r="F224" s="70"/>
      <c r="G224" s="70"/>
      <c r="H224" s="70"/>
      <c r="I224" s="70"/>
      <c r="J224" s="70"/>
      <c r="K224" s="70"/>
      <c r="L224" s="70"/>
      <c r="M224" s="71"/>
      <c r="N224" s="69"/>
      <c r="O224" s="70"/>
      <c r="P224" s="70"/>
      <c r="Q224" s="71"/>
      <c r="R224" s="69"/>
      <c r="S224" s="70"/>
      <c r="T224" s="70"/>
      <c r="U224" s="70"/>
      <c r="V224" s="70"/>
      <c r="W224" s="70"/>
      <c r="X224" s="71"/>
      <c r="Y224" s="161"/>
      <c r="Z224" s="161"/>
    </row>
    <row r="225" spans="1:31" ht="22.5" customHeight="1" x14ac:dyDescent="0.15">
      <c r="A225" s="1"/>
      <c r="B225" s="17"/>
      <c r="C225" s="581" t="str">
        <f>IF(B74&gt;0,B74,"")</f>
        <v>吹田第六小学校</v>
      </c>
      <c r="D225" s="582"/>
      <c r="E225" s="582"/>
      <c r="F225" s="582"/>
      <c r="G225" s="582"/>
      <c r="H225" s="582"/>
      <c r="I225" s="582"/>
      <c r="J225" s="15"/>
      <c r="K225" s="15"/>
      <c r="L225" s="15"/>
      <c r="M225" s="29"/>
      <c r="N225" s="17"/>
      <c r="O225" s="583">
        <v>0.5</v>
      </c>
      <c r="P225" s="584"/>
      <c r="Q225" s="51" t="s">
        <v>214</v>
      </c>
      <c r="R225" s="585" t="s">
        <v>216</v>
      </c>
      <c r="S225" s="582"/>
      <c r="T225" s="582"/>
      <c r="U225" s="586">
        <v>3</v>
      </c>
      <c r="V225" s="587"/>
      <c r="W225" s="581" t="s">
        <v>215</v>
      </c>
      <c r="X225" s="589"/>
      <c r="Y225" s="161"/>
      <c r="Z225" s="161"/>
    </row>
    <row r="226" spans="1:31" ht="22.5" customHeight="1" x14ac:dyDescent="0.15">
      <c r="A226" s="1"/>
      <c r="B226" s="65"/>
      <c r="C226" s="539" t="str">
        <f>IF(B75&gt;0,B75,"")</f>
        <v/>
      </c>
      <c r="D226" s="560"/>
      <c r="E226" s="560"/>
      <c r="F226" s="560"/>
      <c r="G226" s="560"/>
      <c r="H226" s="560"/>
      <c r="I226" s="560"/>
      <c r="J226" s="66"/>
      <c r="K226" s="66"/>
      <c r="L226" s="66"/>
      <c r="M226" s="67"/>
      <c r="N226" s="65"/>
      <c r="O226" s="590"/>
      <c r="P226" s="591"/>
      <c r="Q226" s="67" t="s">
        <v>214</v>
      </c>
      <c r="R226" s="559"/>
      <c r="S226" s="560"/>
      <c r="T226" s="560"/>
      <c r="U226" s="588"/>
      <c r="V226" s="588"/>
      <c r="W226" s="560"/>
      <c r="X226" s="561"/>
      <c r="Y226" s="161"/>
      <c r="Z226" s="161"/>
    </row>
    <row r="227" spans="1:31" ht="22.5" customHeight="1" x14ac:dyDescent="0.15">
      <c r="A227" s="1"/>
      <c r="B227" s="69" t="s">
        <v>210</v>
      </c>
      <c r="C227" s="70"/>
      <c r="D227" s="70"/>
      <c r="E227" s="70"/>
      <c r="F227" s="70"/>
      <c r="G227" s="70"/>
      <c r="H227" s="70"/>
      <c r="I227" s="70"/>
      <c r="J227" s="70"/>
      <c r="K227" s="70"/>
      <c r="L227" s="70"/>
      <c r="M227" s="71"/>
      <c r="N227" s="69"/>
      <c r="O227" s="143"/>
      <c r="P227" s="143"/>
      <c r="Q227" s="71"/>
      <c r="R227" s="69"/>
      <c r="S227" s="70"/>
      <c r="T227" s="70"/>
      <c r="U227" s="70"/>
      <c r="V227" s="70"/>
      <c r="W227" s="70"/>
      <c r="X227" s="71"/>
      <c r="Y227" s="161"/>
      <c r="Z227" s="161"/>
    </row>
    <row r="228" spans="1:31" s="219" customFormat="1" ht="22.5" customHeight="1" x14ac:dyDescent="0.15">
      <c r="A228" s="1"/>
      <c r="B228" s="17"/>
      <c r="C228" s="595" t="s">
        <v>406</v>
      </c>
      <c r="D228" s="587"/>
      <c r="E228" s="587"/>
      <c r="F228" s="587"/>
      <c r="G228" s="587"/>
      <c r="H228" s="587"/>
      <c r="I228" s="587"/>
      <c r="J228" s="15"/>
      <c r="K228" s="15"/>
      <c r="L228" s="15"/>
      <c r="M228" s="29"/>
      <c r="N228" s="17"/>
      <c r="O228" s="583">
        <v>1</v>
      </c>
      <c r="P228" s="584"/>
      <c r="Q228" s="29" t="s">
        <v>213</v>
      </c>
      <c r="R228" s="585" t="s">
        <v>216</v>
      </c>
      <c r="S228" s="596"/>
      <c r="T228" s="596"/>
      <c r="U228" s="586">
        <v>3</v>
      </c>
      <c r="V228" s="586"/>
      <c r="W228" s="581" t="s">
        <v>215</v>
      </c>
      <c r="X228" s="600"/>
      <c r="Y228" s="172"/>
      <c r="Z228" s="172"/>
      <c r="AB228"/>
      <c r="AC228"/>
      <c r="AD228"/>
      <c r="AE228"/>
    </row>
    <row r="229" spans="1:31" ht="22.5" customHeight="1" x14ac:dyDescent="0.15">
      <c r="A229" s="1"/>
      <c r="B229" s="65"/>
      <c r="C229" s="539"/>
      <c r="D229" s="560"/>
      <c r="E229" s="560"/>
      <c r="F229" s="560"/>
      <c r="G229" s="560"/>
      <c r="H229" s="560"/>
      <c r="I229" s="560"/>
      <c r="J229" s="66"/>
      <c r="K229" s="66"/>
      <c r="L229" s="66"/>
      <c r="M229" s="67"/>
      <c r="N229" s="65"/>
      <c r="O229" s="590"/>
      <c r="P229" s="591"/>
      <c r="Q229" s="67" t="s">
        <v>213</v>
      </c>
      <c r="R229" s="597"/>
      <c r="S229" s="598"/>
      <c r="T229" s="598"/>
      <c r="U229" s="599"/>
      <c r="V229" s="599"/>
      <c r="W229" s="539"/>
      <c r="X229" s="540"/>
      <c r="Y229" s="161"/>
      <c r="Z229" s="161"/>
      <c r="AB229" s="219"/>
    </row>
    <row r="230" spans="1:31" ht="22.5" customHeight="1" x14ac:dyDescent="0.15">
      <c r="A230" s="1"/>
      <c r="B230" s="1" t="s">
        <v>200</v>
      </c>
      <c r="Y230" s="161"/>
      <c r="Z230" s="161"/>
      <c r="AC230" s="219"/>
      <c r="AD230" s="219"/>
      <c r="AE230" s="219"/>
    </row>
    <row r="231" spans="1:31" ht="22.5" customHeight="1" x14ac:dyDescent="0.15">
      <c r="A231" s="1"/>
      <c r="B231" s="1"/>
      <c r="Y231" s="161"/>
      <c r="Z231" s="161"/>
    </row>
    <row r="232" spans="1:31" ht="22.5" customHeight="1" x14ac:dyDescent="0.15">
      <c r="A232" s="1" t="s">
        <v>602</v>
      </c>
      <c r="B232" s="1"/>
      <c r="Y232" s="161"/>
      <c r="Z232" s="161"/>
    </row>
    <row r="233" spans="1:31" ht="22.5" customHeight="1" x14ac:dyDescent="0.15">
      <c r="A233" s="1"/>
      <c r="B233" s="1"/>
      <c r="Y233"/>
      <c r="Z233"/>
    </row>
    <row r="234" spans="1:31" ht="22.5" customHeight="1" x14ac:dyDescent="0.15">
      <c r="A234" s="1"/>
      <c r="B234" s="594" t="s">
        <v>202</v>
      </c>
      <c r="C234" s="522"/>
      <c r="D234" s="162" t="s">
        <v>15</v>
      </c>
      <c r="E234" s="594" t="s">
        <v>219</v>
      </c>
      <c r="F234" s="580"/>
      <c r="G234" s="580"/>
      <c r="H234" s="162" t="s">
        <v>309</v>
      </c>
      <c r="J234" s="594" t="s">
        <v>220</v>
      </c>
      <c r="K234" s="580"/>
      <c r="L234" s="580"/>
      <c r="M234" s="162" t="s">
        <v>15</v>
      </c>
      <c r="O234" s="594" t="s">
        <v>221</v>
      </c>
      <c r="P234" s="580"/>
      <c r="Q234" s="580"/>
      <c r="R234" s="162" t="s">
        <v>309</v>
      </c>
      <c r="S234" s="592" t="s">
        <v>310</v>
      </c>
      <c r="T234" s="593"/>
      <c r="U234" s="593"/>
      <c r="V234" s="593"/>
      <c r="W234" s="593"/>
      <c r="X234" s="162" t="s">
        <v>15</v>
      </c>
      <c r="Y234"/>
      <c r="Z234"/>
    </row>
    <row r="235" spans="1:31" ht="22.5" customHeight="1" x14ac:dyDescent="0.15">
      <c r="A235" s="592" t="s">
        <v>222</v>
      </c>
      <c r="B235" s="592"/>
      <c r="C235" s="592"/>
      <c r="D235" s="162" t="s">
        <v>15</v>
      </c>
      <c r="E235" s="594" t="s">
        <v>229</v>
      </c>
      <c r="F235" s="580"/>
      <c r="G235" s="580"/>
      <c r="H235" s="162" t="s">
        <v>15</v>
      </c>
      <c r="K235" s="594" t="s">
        <v>230</v>
      </c>
      <c r="L235" s="580"/>
      <c r="M235" s="162" t="s">
        <v>15</v>
      </c>
      <c r="Q235" s="155" t="s">
        <v>231</v>
      </c>
      <c r="R235" s="162" t="s">
        <v>15</v>
      </c>
      <c r="S235" s="592" t="s">
        <v>238</v>
      </c>
      <c r="T235" s="593"/>
      <c r="U235" s="593"/>
      <c r="V235" s="593"/>
      <c r="W235" s="593"/>
      <c r="X235" s="162" t="s">
        <v>309</v>
      </c>
      <c r="Y235"/>
      <c r="Z235"/>
    </row>
    <row r="236" spans="1:31" ht="22.5" customHeight="1" x14ac:dyDescent="0.15">
      <c r="A236" s="592" t="s">
        <v>311</v>
      </c>
      <c r="B236" s="592"/>
      <c r="C236" s="592"/>
      <c r="D236" s="162" t="s">
        <v>15</v>
      </c>
      <c r="E236" s="594" t="s">
        <v>233</v>
      </c>
      <c r="F236" s="580"/>
      <c r="G236" s="580"/>
      <c r="H236" s="162" t="s">
        <v>15</v>
      </c>
      <c r="J236" s="594" t="s">
        <v>313</v>
      </c>
      <c r="K236" s="522"/>
      <c r="L236" s="522"/>
      <c r="M236" s="162" t="s">
        <v>15</v>
      </c>
      <c r="O236" s="594" t="s">
        <v>314</v>
      </c>
      <c r="P236" s="580"/>
      <c r="Q236" s="580"/>
      <c r="R236" s="162" t="s">
        <v>309</v>
      </c>
      <c r="S236" s="592" t="s">
        <v>315</v>
      </c>
      <c r="T236" s="593"/>
      <c r="U236" s="593"/>
      <c r="V236" s="593"/>
      <c r="W236" s="593"/>
      <c r="X236" s="162" t="s">
        <v>309</v>
      </c>
      <c r="Y236"/>
      <c r="Z236"/>
    </row>
    <row r="237" spans="1:31" ht="22.5" customHeight="1" x14ac:dyDescent="0.15">
      <c r="A237" s="592" t="s">
        <v>316</v>
      </c>
      <c r="B237" s="592"/>
      <c r="C237" s="592"/>
      <c r="D237" s="162" t="s">
        <v>15</v>
      </c>
      <c r="E237" s="594" t="s">
        <v>317</v>
      </c>
      <c r="F237" s="580"/>
      <c r="G237" s="580"/>
      <c r="H237" s="162" t="s">
        <v>15</v>
      </c>
      <c r="J237" s="594" t="s">
        <v>319</v>
      </c>
      <c r="K237" s="522"/>
      <c r="L237" s="522"/>
      <c r="M237" s="162" t="s">
        <v>15</v>
      </c>
      <c r="N237" s="594" t="s">
        <v>320</v>
      </c>
      <c r="O237" s="580"/>
      <c r="P237" s="580"/>
      <c r="Q237" s="580"/>
      <c r="R237" s="162" t="s">
        <v>15</v>
      </c>
      <c r="S237" s="592" t="s">
        <v>321</v>
      </c>
      <c r="T237" s="593"/>
      <c r="U237" s="593"/>
      <c r="V237" s="593"/>
      <c r="W237" s="593"/>
      <c r="X237" s="162" t="s">
        <v>15</v>
      </c>
      <c r="Z237"/>
    </row>
    <row r="238" spans="1:31" ht="22.5" customHeight="1" x14ac:dyDescent="0.15">
      <c r="A238" s="592" t="s">
        <v>323</v>
      </c>
      <c r="B238" s="592"/>
      <c r="C238" s="592"/>
      <c r="D238" s="162" t="s">
        <v>15</v>
      </c>
      <c r="E238" s="594" t="s">
        <v>324</v>
      </c>
      <c r="F238" s="580"/>
      <c r="G238" s="580"/>
      <c r="H238" s="162" t="s">
        <v>309</v>
      </c>
      <c r="I238" s="592" t="s">
        <v>325</v>
      </c>
      <c r="J238" s="593"/>
      <c r="K238" s="593"/>
      <c r="L238" s="593"/>
      <c r="M238" s="162" t="s">
        <v>309</v>
      </c>
      <c r="N238" s="112"/>
      <c r="O238" s="113"/>
      <c r="P238" s="113"/>
      <c r="Q238" s="113"/>
      <c r="R238" s="114"/>
      <c r="S238" s="112"/>
      <c r="T238" s="113"/>
      <c r="U238" s="113"/>
      <c r="V238" s="113"/>
      <c r="W238" s="113"/>
      <c r="X238" s="114"/>
      <c r="Y238"/>
      <c r="Z238"/>
    </row>
    <row r="239" spans="1:31" ht="22.5" customHeight="1" x14ac:dyDescent="0.15">
      <c r="A239" s="115"/>
      <c r="B239" s="90" t="s">
        <v>330</v>
      </c>
      <c r="C239" s="116"/>
      <c r="D239" s="167"/>
      <c r="E239" s="117">
        <v>3</v>
      </c>
      <c r="F239" s="619" t="s">
        <v>331</v>
      </c>
      <c r="G239" s="569"/>
      <c r="H239" s="167"/>
      <c r="I239" s="115"/>
      <c r="J239" s="116"/>
      <c r="K239" s="116"/>
      <c r="L239" s="116"/>
      <c r="M239" s="167"/>
      <c r="N239" s="112"/>
      <c r="O239" s="113"/>
      <c r="P239" s="113"/>
      <c r="Q239" s="113"/>
      <c r="R239" s="114"/>
      <c r="S239" s="112"/>
      <c r="T239" s="113"/>
      <c r="U239" s="113"/>
      <c r="V239" s="113"/>
      <c r="W239" s="113"/>
      <c r="X239" s="114"/>
      <c r="Y239"/>
      <c r="Z239"/>
    </row>
    <row r="240" spans="1:31" ht="22.5" customHeight="1" x14ac:dyDescent="0.15">
      <c r="A240" s="1"/>
      <c r="B240" s="1"/>
      <c r="Y240"/>
      <c r="Z240"/>
    </row>
    <row r="241" spans="1:31" ht="22.5" customHeight="1" x14ac:dyDescent="0.15">
      <c r="A241" s="1"/>
      <c r="B241" s="1" t="s">
        <v>247</v>
      </c>
      <c r="Y241"/>
      <c r="Z241"/>
    </row>
    <row r="242" spans="1:31" ht="22.5" customHeight="1" x14ac:dyDescent="0.15">
      <c r="A242" s="1"/>
      <c r="B242" s="532" t="s">
        <v>218</v>
      </c>
      <c r="C242" s="534"/>
      <c r="D242" s="72" t="str">
        <f>IF(D234="○","■","□")</f>
        <v>■</v>
      </c>
      <c r="E242" s="63" t="s">
        <v>202</v>
      </c>
      <c r="F242" s="63"/>
      <c r="G242" s="63"/>
      <c r="H242" s="63"/>
      <c r="I242" s="63"/>
      <c r="J242" s="63"/>
      <c r="K242" s="64"/>
      <c r="L242" s="532" t="s">
        <v>239</v>
      </c>
      <c r="M242" s="533"/>
      <c r="N242" s="533"/>
      <c r="O242" s="533"/>
      <c r="P242" s="534"/>
      <c r="Q242" s="72" t="str">
        <f>IF(H235="○","■","□")</f>
        <v>■</v>
      </c>
      <c r="R242" s="147" t="s">
        <v>229</v>
      </c>
      <c r="S242" s="147"/>
      <c r="T242" s="147"/>
      <c r="U242" s="147"/>
      <c r="V242" s="147"/>
      <c r="W242" s="147"/>
      <c r="X242" s="148"/>
      <c r="Y242"/>
      <c r="Z242"/>
    </row>
    <row r="243" spans="1:31" ht="22.5" customHeight="1" x14ac:dyDescent="0.15">
      <c r="A243" s="1"/>
      <c r="B243" s="535"/>
      <c r="C243" s="537"/>
      <c r="D243" s="154" t="str">
        <f>IF(H234="○","■","□")</f>
        <v>□</v>
      </c>
      <c r="E243" s="15" t="s">
        <v>219</v>
      </c>
      <c r="F243" s="15"/>
      <c r="G243" s="15"/>
      <c r="H243" s="15"/>
      <c r="I243" s="15"/>
      <c r="J243" s="15"/>
      <c r="K243" s="29"/>
      <c r="L243" s="535"/>
      <c r="M243" s="536"/>
      <c r="N243" s="536"/>
      <c r="O243" s="536"/>
      <c r="P243" s="537"/>
      <c r="Q243" s="154" t="str">
        <f>IF(M235="○","■","□")</f>
        <v>■</v>
      </c>
      <c r="R243" s="149" t="s">
        <v>230</v>
      </c>
      <c r="S243" s="149"/>
      <c r="T243" s="149"/>
      <c r="U243" s="149"/>
      <c r="V243" s="149"/>
      <c r="W243" s="149"/>
      <c r="X243" s="150"/>
      <c r="Y243"/>
      <c r="Z243"/>
    </row>
    <row r="244" spans="1:31" ht="22.5" customHeight="1" x14ac:dyDescent="0.15">
      <c r="A244" s="1"/>
      <c r="B244" s="535"/>
      <c r="C244" s="537"/>
      <c r="D244" s="154" t="str">
        <f>IF(M234="○","■","□")</f>
        <v>■</v>
      </c>
      <c r="E244" s="15" t="s">
        <v>220</v>
      </c>
      <c r="F244" s="15"/>
      <c r="G244" s="15"/>
      <c r="H244" s="15"/>
      <c r="I244" s="15"/>
      <c r="J244" s="15"/>
      <c r="K244" s="29"/>
      <c r="L244" s="535"/>
      <c r="M244" s="536"/>
      <c r="N244" s="536"/>
      <c r="O244" s="536"/>
      <c r="P244" s="537"/>
      <c r="Q244" s="154" t="str">
        <f>IF(R235="○","■","□")</f>
        <v>■</v>
      </c>
      <c r="R244" s="149" t="s">
        <v>231</v>
      </c>
      <c r="S244" s="149"/>
      <c r="T244" s="149"/>
      <c r="U244" s="149"/>
      <c r="V244" s="149"/>
      <c r="W244" s="149"/>
      <c r="X244" s="150"/>
      <c r="Y244"/>
      <c r="Z244"/>
    </row>
    <row r="245" spans="1:31" ht="22.5" customHeight="1" x14ac:dyDescent="0.15">
      <c r="A245" s="1"/>
      <c r="B245" s="535"/>
      <c r="C245" s="537"/>
      <c r="D245" s="154" t="str">
        <f>IF(R234="○","■","□")</f>
        <v>□</v>
      </c>
      <c r="E245" s="15" t="s">
        <v>221</v>
      </c>
      <c r="F245" s="15"/>
      <c r="G245" s="15"/>
      <c r="H245" s="15"/>
      <c r="I245" s="15"/>
      <c r="J245" s="15"/>
      <c r="K245" s="29"/>
      <c r="L245" s="535"/>
      <c r="M245" s="536"/>
      <c r="N245" s="536"/>
      <c r="O245" s="536"/>
      <c r="P245" s="537"/>
      <c r="Q245" s="154" t="str">
        <f>IF(X235="○","■","□")</f>
        <v>□</v>
      </c>
      <c r="R245" s="149" t="s">
        <v>238</v>
      </c>
      <c r="S245" s="149"/>
      <c r="T245" s="149"/>
      <c r="U245" s="149"/>
      <c r="V245" s="149"/>
      <c r="W245" s="149"/>
      <c r="X245" s="150"/>
      <c r="Y245"/>
      <c r="Z245"/>
    </row>
    <row r="246" spans="1:31" ht="22.5" customHeight="1" x14ac:dyDescent="0.15">
      <c r="A246" s="1"/>
      <c r="B246" s="535"/>
      <c r="C246" s="537"/>
      <c r="D246" s="154" t="str">
        <f>IF(X234="○","■","□")</f>
        <v>■</v>
      </c>
      <c r="E246" s="15" t="s">
        <v>310</v>
      </c>
      <c r="F246" s="15"/>
      <c r="G246" s="15"/>
      <c r="H246" s="15"/>
      <c r="I246" s="15"/>
      <c r="J246" s="15"/>
      <c r="K246" s="29"/>
      <c r="L246" s="535"/>
      <c r="M246" s="536"/>
      <c r="N246" s="536"/>
      <c r="O246" s="536"/>
      <c r="P246" s="537"/>
      <c r="Q246" s="154" t="str">
        <f>IF(D236="○","■","□")</f>
        <v>■</v>
      </c>
      <c r="R246" s="149" t="s">
        <v>232</v>
      </c>
      <c r="S246" s="149"/>
      <c r="T246" s="149"/>
      <c r="U246" s="149"/>
      <c r="V246" s="149"/>
      <c r="W246" s="149"/>
      <c r="X246" s="150"/>
      <c r="Y246"/>
      <c r="Z246"/>
    </row>
    <row r="247" spans="1:31" ht="22.5" customHeight="1" x14ac:dyDescent="0.15">
      <c r="A247" s="1"/>
      <c r="B247" s="538"/>
      <c r="C247" s="540"/>
      <c r="D247" s="156" t="str">
        <f>IF(D235="○","■","□")</f>
        <v>■</v>
      </c>
      <c r="E247" s="629" t="s">
        <v>322</v>
      </c>
      <c r="F247" s="630"/>
      <c r="G247" s="630"/>
      <c r="H247" s="630"/>
      <c r="I247" s="630"/>
      <c r="J247" s="630"/>
      <c r="K247" s="631"/>
      <c r="L247" s="535"/>
      <c r="M247" s="536"/>
      <c r="N247" s="536"/>
      <c r="O247" s="536"/>
      <c r="P247" s="537"/>
      <c r="Q247" s="154" t="str">
        <f>IF(H236="○","■","□")</f>
        <v>■</v>
      </c>
      <c r="R247" s="149" t="s">
        <v>233</v>
      </c>
      <c r="S247" s="149"/>
      <c r="T247" s="149"/>
      <c r="U247" s="149"/>
      <c r="V247" s="149"/>
      <c r="W247" s="149"/>
      <c r="X247" s="150"/>
      <c r="Y247"/>
      <c r="Z247"/>
    </row>
    <row r="248" spans="1:31" s="271" customFormat="1" ht="22.5" customHeight="1" x14ac:dyDescent="0.15">
      <c r="A248" s="1"/>
      <c r="B248" s="532" t="s">
        <v>223</v>
      </c>
      <c r="C248" s="534"/>
      <c r="D248" s="72" t="str">
        <f>IF(R237="○","■","□")</f>
        <v>■</v>
      </c>
      <c r="E248" s="147" t="s">
        <v>227</v>
      </c>
      <c r="F248" s="147"/>
      <c r="G248" s="147"/>
      <c r="H248" s="147"/>
      <c r="I248" s="147"/>
      <c r="J248" s="147"/>
      <c r="K248" s="148"/>
      <c r="L248" s="535"/>
      <c r="M248" s="536"/>
      <c r="N248" s="536"/>
      <c r="O248" s="536"/>
      <c r="P248" s="537"/>
      <c r="Q248" s="154" t="str">
        <f>IF(M236="○","■","□")</f>
        <v>■</v>
      </c>
      <c r="R248" s="15" t="s">
        <v>234</v>
      </c>
      <c r="S248" s="15"/>
      <c r="T248" s="15"/>
      <c r="U248" s="15"/>
      <c r="V248" s="15"/>
      <c r="W248" s="15"/>
      <c r="X248" s="29"/>
      <c r="AB248"/>
      <c r="AC248"/>
      <c r="AD248"/>
      <c r="AE248"/>
    </row>
    <row r="249" spans="1:31" ht="22.5" customHeight="1" x14ac:dyDescent="0.15">
      <c r="A249" s="1"/>
      <c r="B249" s="535"/>
      <c r="C249" s="537"/>
      <c r="D249" s="154" t="str">
        <f>IF(X237="○","■","□")</f>
        <v>■</v>
      </c>
      <c r="E249" s="149" t="s">
        <v>228</v>
      </c>
      <c r="F249" s="149"/>
      <c r="G249" s="149"/>
      <c r="H249" s="149"/>
      <c r="I249" s="149"/>
      <c r="J249" s="149"/>
      <c r="K249" s="150"/>
      <c r="L249" s="535"/>
      <c r="M249" s="536"/>
      <c r="N249" s="536"/>
      <c r="O249" s="536"/>
      <c r="P249" s="537"/>
      <c r="Q249" s="154" t="str">
        <f>IF(R236="○","■","□")</f>
        <v>□</v>
      </c>
      <c r="R249" s="15" t="s">
        <v>235</v>
      </c>
      <c r="S249" s="15"/>
      <c r="T249" s="15"/>
      <c r="U249" s="15"/>
      <c r="V249" s="15"/>
      <c r="W249" s="15"/>
      <c r="X249" s="29"/>
      <c r="Y249"/>
      <c r="Z249"/>
      <c r="AB249" s="271"/>
    </row>
    <row r="250" spans="1:31" s="271" customFormat="1" ht="22.5" customHeight="1" x14ac:dyDescent="0.15">
      <c r="A250" s="1"/>
      <c r="B250" s="535"/>
      <c r="C250" s="537"/>
      <c r="D250" s="154" t="str">
        <f>IF(X234="○","■","□")</f>
        <v>■</v>
      </c>
      <c r="E250" s="149" t="s">
        <v>310</v>
      </c>
      <c r="F250" s="149"/>
      <c r="G250" s="149"/>
      <c r="H250" s="149"/>
      <c r="I250" s="149"/>
      <c r="J250" s="149"/>
      <c r="K250" s="150"/>
      <c r="L250" s="535"/>
      <c r="M250" s="536"/>
      <c r="N250" s="536"/>
      <c r="O250" s="536"/>
      <c r="P250" s="537"/>
      <c r="Q250" s="154" t="str">
        <f>IF(X236="○","■","□")</f>
        <v>□</v>
      </c>
      <c r="R250" s="15" t="s">
        <v>236</v>
      </c>
      <c r="S250" s="15"/>
      <c r="T250" s="15"/>
      <c r="U250" s="15"/>
      <c r="V250" s="15"/>
      <c r="W250" s="15"/>
      <c r="X250" s="29"/>
      <c r="AB250"/>
    </row>
    <row r="251" spans="1:31" s="260" customFormat="1" ht="22.5" customHeight="1" x14ac:dyDescent="0.15">
      <c r="A251" s="1"/>
      <c r="B251" s="535"/>
      <c r="C251" s="537"/>
      <c r="D251" s="154" t="str">
        <f>IF(D238="○","■","□")</f>
        <v>■</v>
      </c>
      <c r="E251" s="149" t="s">
        <v>224</v>
      </c>
      <c r="F251" s="149"/>
      <c r="G251" s="149"/>
      <c r="H251" s="149"/>
      <c r="I251" s="149"/>
      <c r="J251" s="149"/>
      <c r="K251" s="150"/>
      <c r="L251" s="535"/>
      <c r="M251" s="536"/>
      <c r="N251" s="536"/>
      <c r="O251" s="536"/>
      <c r="P251" s="537"/>
      <c r="Q251" s="154" t="str">
        <f>IF(D237="○","■","□")</f>
        <v>■</v>
      </c>
      <c r="R251" s="15" t="s">
        <v>237</v>
      </c>
      <c r="S251" s="15"/>
      <c r="T251" s="15"/>
      <c r="U251" s="15"/>
      <c r="V251" s="15"/>
      <c r="W251" s="15"/>
      <c r="X251" s="29"/>
      <c r="AB251" s="271"/>
      <c r="AC251"/>
      <c r="AD251"/>
      <c r="AE251"/>
    </row>
    <row r="252" spans="1:31" s="260" customFormat="1" ht="22.5" customHeight="1" x14ac:dyDescent="0.15">
      <c r="A252" s="1"/>
      <c r="B252" s="535"/>
      <c r="C252" s="537"/>
      <c r="D252" s="154" t="str">
        <f>IF(H238="○","■","□")</f>
        <v>□</v>
      </c>
      <c r="E252" s="149" t="s">
        <v>225</v>
      </c>
      <c r="F252" s="149"/>
      <c r="G252" s="149"/>
      <c r="H252" s="149"/>
      <c r="I252" s="149"/>
      <c r="J252" s="149"/>
      <c r="K252" s="150"/>
      <c r="L252" s="535"/>
      <c r="M252" s="536"/>
      <c r="N252" s="536"/>
      <c r="O252" s="536"/>
      <c r="P252" s="537"/>
      <c r="Q252" s="154" t="str">
        <f>IF(H237="○","■","□")</f>
        <v>■</v>
      </c>
      <c r="R252" s="15" t="s">
        <v>317</v>
      </c>
      <c r="S252" s="15"/>
      <c r="T252" s="15"/>
      <c r="U252" s="15"/>
      <c r="V252" s="15"/>
      <c r="W252" s="15"/>
      <c r="X252" s="29"/>
      <c r="AC252" s="271"/>
      <c r="AD252" s="271"/>
      <c r="AE252" s="271"/>
    </row>
    <row r="253" spans="1:31" s="260" customFormat="1" ht="22.5" customHeight="1" x14ac:dyDescent="0.15">
      <c r="A253" s="1"/>
      <c r="B253" s="538"/>
      <c r="C253" s="540"/>
      <c r="D253" s="156" t="str">
        <f>IF(M238="○","■","□")</f>
        <v>□</v>
      </c>
      <c r="E253" s="151" t="s">
        <v>325</v>
      </c>
      <c r="F253" s="151"/>
      <c r="G253" s="151"/>
      <c r="H253" s="151"/>
      <c r="I253" s="151"/>
      <c r="J253" s="151"/>
      <c r="K253" s="152"/>
      <c r="L253" s="538"/>
      <c r="M253" s="539"/>
      <c r="N253" s="539"/>
      <c r="O253" s="539"/>
      <c r="P253" s="540"/>
      <c r="Q253" s="156" t="str">
        <f>IF(M237="○","■","□")</f>
        <v>■</v>
      </c>
      <c r="R253" s="66" t="s">
        <v>242</v>
      </c>
      <c r="S253" s="66"/>
      <c r="T253" s="66"/>
      <c r="U253" s="66"/>
      <c r="V253" s="66"/>
      <c r="W253" s="66"/>
      <c r="X253" s="67"/>
    </row>
    <row r="254" spans="1:31" s="260" customFormat="1" ht="22.5" customHeight="1" x14ac:dyDescent="0.15">
      <c r="A254" s="1"/>
      <c r="B254" s="1"/>
      <c r="C254" s="1"/>
      <c r="D254" s="155"/>
      <c r="E254" s="149"/>
      <c r="F254" s="149"/>
      <c r="G254" s="149"/>
      <c r="H254" s="149"/>
      <c r="I254" s="149"/>
      <c r="J254" s="149"/>
      <c r="K254" s="149"/>
      <c r="L254" s="1" t="s">
        <v>240</v>
      </c>
      <c r="M254" s="1"/>
      <c r="N254" s="1"/>
      <c r="O254" s="1"/>
      <c r="P254" s="1"/>
      <c r="Q254" s="165">
        <f>E239</f>
        <v>3</v>
      </c>
      <c r="R254" s="1" t="s">
        <v>241</v>
      </c>
      <c r="S254" s="1"/>
      <c r="T254" s="1"/>
      <c r="U254" s="1"/>
      <c r="V254" s="1"/>
      <c r="W254" s="1"/>
      <c r="X254" s="1"/>
    </row>
    <row r="255" spans="1:31" s="260" customFormat="1" ht="22.5" customHeight="1" x14ac:dyDescent="0.15">
      <c r="A255" s="1"/>
      <c r="B255" s="168" t="s">
        <v>243</v>
      </c>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77"/>
    </row>
    <row r="256" spans="1:31" s="260" customFormat="1" ht="22.5" customHeight="1" x14ac:dyDescent="0.15">
      <c r="A256" s="1"/>
      <c r="B256" s="553" t="s">
        <v>277</v>
      </c>
      <c r="C256" s="620"/>
      <c r="D256" s="607" t="s">
        <v>328</v>
      </c>
      <c r="E256" s="608"/>
      <c r="F256" s="608"/>
      <c r="G256" s="608"/>
      <c r="H256" s="608"/>
      <c r="I256" s="608"/>
      <c r="J256" s="608"/>
      <c r="K256" s="609"/>
      <c r="L256" s="553" t="s">
        <v>244</v>
      </c>
      <c r="M256" s="620"/>
      <c r="N256" s="620"/>
      <c r="O256" s="620"/>
      <c r="P256" s="621"/>
      <c r="Q256" s="607" t="s">
        <v>416</v>
      </c>
      <c r="R256" s="608"/>
      <c r="S256" s="608"/>
      <c r="T256" s="608"/>
      <c r="U256" s="608"/>
      <c r="V256" s="608"/>
      <c r="W256" s="608"/>
      <c r="X256" s="609"/>
    </row>
    <row r="257" spans="1:31" s="260" customFormat="1" ht="22.5" customHeight="1" x14ac:dyDescent="0.15">
      <c r="A257" s="1"/>
      <c r="B257" s="622"/>
      <c r="C257" s="628"/>
      <c r="D257" s="610" t="s">
        <v>329</v>
      </c>
      <c r="E257" s="514"/>
      <c r="F257" s="514"/>
      <c r="G257" s="514"/>
      <c r="H257" s="514"/>
      <c r="I257" s="514"/>
      <c r="J257" s="514"/>
      <c r="K257" s="611"/>
      <c r="L257" s="622"/>
      <c r="M257" s="623"/>
      <c r="N257" s="623"/>
      <c r="O257" s="623"/>
      <c r="P257" s="624"/>
      <c r="Q257" s="610"/>
      <c r="R257" s="514"/>
      <c r="S257" s="514"/>
      <c r="T257" s="514"/>
      <c r="U257" s="514"/>
      <c r="V257" s="514"/>
      <c r="W257" s="514"/>
      <c r="X257" s="611"/>
    </row>
    <row r="258" spans="1:31" s="260" customFormat="1" ht="22.5" customHeight="1" x14ac:dyDescent="0.15">
      <c r="A258" s="1"/>
      <c r="B258" s="625"/>
      <c r="C258" s="626"/>
      <c r="D258" s="612"/>
      <c r="E258" s="588"/>
      <c r="F258" s="588"/>
      <c r="G258" s="588"/>
      <c r="H258" s="588"/>
      <c r="I258" s="588"/>
      <c r="J258" s="588"/>
      <c r="K258" s="613"/>
      <c r="L258" s="625"/>
      <c r="M258" s="626"/>
      <c r="N258" s="626"/>
      <c r="O258" s="626"/>
      <c r="P258" s="627"/>
      <c r="Q258" s="612"/>
      <c r="R258" s="588"/>
      <c r="S258" s="588"/>
      <c r="T258" s="588"/>
      <c r="U258" s="588"/>
      <c r="V258" s="588"/>
      <c r="W258" s="588"/>
      <c r="X258" s="613"/>
    </row>
    <row r="259" spans="1:31" s="260" customFormat="1" ht="22.5" customHeight="1" x14ac:dyDescent="0.15">
      <c r="A259" s="173"/>
      <c r="B259" s="172"/>
      <c r="C259" s="172"/>
      <c r="D259" s="174"/>
      <c r="E259" s="257"/>
      <c r="F259" s="257"/>
      <c r="G259" s="257"/>
      <c r="H259" s="257"/>
      <c r="I259" s="257"/>
      <c r="J259" s="257"/>
      <c r="K259" s="257"/>
      <c r="L259" s="172"/>
      <c r="M259" s="172"/>
      <c r="N259" s="172"/>
      <c r="O259" s="172"/>
      <c r="P259" s="172"/>
      <c r="Q259" s="174"/>
      <c r="R259" s="257"/>
      <c r="S259" s="257"/>
      <c r="T259" s="257"/>
      <c r="U259" s="257"/>
      <c r="V259" s="257"/>
      <c r="W259" s="257"/>
      <c r="X259" s="257"/>
    </row>
    <row r="260" spans="1:31" s="260" customFormat="1" ht="22.5" customHeight="1" x14ac:dyDescent="0.15">
      <c r="A260" s="1" t="s">
        <v>603</v>
      </c>
      <c r="B260" s="1"/>
      <c r="C260" s="1"/>
      <c r="D260" s="1"/>
      <c r="E260" s="1"/>
      <c r="F260" s="1"/>
      <c r="G260" s="1"/>
      <c r="H260" s="1"/>
      <c r="I260" s="1"/>
      <c r="J260" s="1"/>
      <c r="K260" s="1"/>
      <c r="L260" s="1"/>
      <c r="M260" s="1"/>
      <c r="N260" s="1"/>
      <c r="O260" s="1"/>
      <c r="P260" s="1"/>
      <c r="Q260" s="1"/>
      <c r="R260" s="1"/>
      <c r="S260" s="1"/>
      <c r="T260" s="1"/>
      <c r="U260" s="1"/>
      <c r="V260" s="1"/>
      <c r="W260" s="1"/>
      <c r="X260" s="1"/>
    </row>
    <row r="261" spans="1:31" s="270" customFormat="1" ht="22.5" customHeight="1" x14ac:dyDescent="0.15">
      <c r="A261" s="1"/>
      <c r="B261" s="1" t="s">
        <v>246</v>
      </c>
      <c r="C261" s="1"/>
      <c r="D261" s="1"/>
      <c r="E261" s="1"/>
      <c r="F261" s="1"/>
      <c r="G261" s="1"/>
      <c r="H261" s="1"/>
      <c r="I261" s="1"/>
      <c r="J261" s="1"/>
      <c r="K261" s="1"/>
      <c r="L261" s="1"/>
      <c r="M261" s="1"/>
      <c r="N261" s="1"/>
      <c r="O261" s="1"/>
      <c r="P261" s="1"/>
      <c r="Q261" s="1"/>
      <c r="R261" s="1"/>
      <c r="S261" s="1"/>
      <c r="T261" s="1"/>
      <c r="U261" s="1"/>
      <c r="V261" s="1"/>
      <c r="W261" s="1"/>
      <c r="X261" s="1"/>
      <c r="AB261" s="260"/>
      <c r="AC261" s="260"/>
      <c r="AD261" s="260"/>
      <c r="AE261" s="260"/>
    </row>
    <row r="262" spans="1:31" s="270" customFormat="1" ht="22.5" customHeight="1" x14ac:dyDescent="0.15">
      <c r="A262" s="1"/>
      <c r="B262" s="1" t="s">
        <v>249</v>
      </c>
      <c r="C262" s="1"/>
      <c r="D262" s="1"/>
      <c r="E262" s="1"/>
      <c r="F262" s="617" t="s">
        <v>410</v>
      </c>
      <c r="G262" s="618"/>
      <c r="H262" s="618"/>
      <c r="I262" s="618"/>
      <c r="J262" s="1" t="s">
        <v>250</v>
      </c>
      <c r="K262" s="1"/>
      <c r="L262" s="1"/>
      <c r="M262" s="1"/>
      <c r="N262" s="1"/>
      <c r="O262" s="1"/>
      <c r="P262" s="1"/>
      <c r="Q262" s="1"/>
      <c r="R262" s="1"/>
      <c r="S262" s="1"/>
      <c r="T262" s="1"/>
      <c r="U262" s="1"/>
      <c r="V262" s="1"/>
      <c r="W262" s="1"/>
      <c r="X262" s="1"/>
      <c r="AC262" s="260"/>
      <c r="AD262" s="260"/>
      <c r="AE262" s="260"/>
    </row>
    <row r="263" spans="1:31" s="294" customFormat="1" ht="22.5" customHeight="1" x14ac:dyDescent="0.15">
      <c r="A263" s="1"/>
      <c r="B263" s="158" t="s">
        <v>251</v>
      </c>
      <c r="C263" s="165" t="s">
        <v>253</v>
      </c>
      <c r="D263" s="162">
        <v>1</v>
      </c>
      <c r="E263" s="1" t="s">
        <v>254</v>
      </c>
      <c r="F263" s="165"/>
      <c r="G263" s="166"/>
      <c r="H263" s="166"/>
      <c r="I263" s="166"/>
      <c r="J263" s="1"/>
      <c r="K263" s="1"/>
      <c r="L263" s="1"/>
      <c r="M263" s="1"/>
      <c r="N263" s="1"/>
      <c r="O263" s="1"/>
      <c r="P263" s="1"/>
      <c r="Q263" s="1"/>
      <c r="R263" s="1"/>
      <c r="S263" s="1"/>
      <c r="T263" s="1"/>
      <c r="U263" s="1"/>
      <c r="V263" s="1"/>
      <c r="W263" s="1"/>
      <c r="X263" s="1"/>
      <c r="AB263" s="270"/>
      <c r="AC263" s="270"/>
      <c r="AD263" s="270"/>
      <c r="AE263" s="270"/>
    </row>
    <row r="264" spans="1:31" s="260" customFormat="1" ht="22.5" customHeight="1" x14ac:dyDescent="0.15">
      <c r="A264" s="1"/>
      <c r="B264" s="158" t="s">
        <v>252</v>
      </c>
      <c r="C264" s="165" t="s">
        <v>253</v>
      </c>
      <c r="D264" s="162">
        <v>1</v>
      </c>
      <c r="E264" s="1" t="s">
        <v>254</v>
      </c>
      <c r="F264" s="1"/>
      <c r="G264" s="1"/>
      <c r="H264" s="1"/>
      <c r="I264" s="1"/>
      <c r="J264" s="1"/>
      <c r="K264" s="1"/>
      <c r="L264" s="1"/>
      <c r="M264" s="1"/>
      <c r="N264" s="1"/>
      <c r="O264" s="1"/>
      <c r="P264" s="1"/>
      <c r="Q264" s="1"/>
      <c r="R264" s="1"/>
      <c r="S264" s="1"/>
      <c r="T264" s="1"/>
      <c r="U264" s="1"/>
      <c r="V264" s="1"/>
      <c r="W264" s="1"/>
      <c r="X264" s="1"/>
      <c r="AB264" s="294"/>
      <c r="AC264" s="270"/>
      <c r="AD264" s="270"/>
      <c r="AE264" s="270"/>
    </row>
    <row r="265" spans="1:31" s="275" customFormat="1" ht="22.5" customHeight="1" x14ac:dyDescent="0.15">
      <c r="A265" s="1"/>
      <c r="B265" s="68" t="s">
        <v>245</v>
      </c>
      <c r="C265" s="63"/>
      <c r="D265" s="63"/>
      <c r="E265" s="63"/>
      <c r="F265" s="63"/>
      <c r="G265" s="63"/>
      <c r="H265" s="63"/>
      <c r="I265" s="63"/>
      <c r="J265" s="63"/>
      <c r="K265" s="63"/>
      <c r="L265" s="63"/>
      <c r="M265" s="63"/>
      <c r="N265" s="63"/>
      <c r="O265" s="63"/>
      <c r="P265" s="63"/>
      <c r="Q265" s="63"/>
      <c r="R265" s="63"/>
      <c r="S265" s="63"/>
      <c r="T265" s="63"/>
      <c r="U265" s="63"/>
      <c r="V265" s="63"/>
      <c r="W265" s="63"/>
      <c r="X265" s="64"/>
      <c r="AB265" s="260"/>
      <c r="AC265" s="294"/>
      <c r="AD265" s="294"/>
      <c r="AE265" s="294"/>
    </row>
    <row r="266" spans="1:31" s="275" customFormat="1" ht="22.5" customHeight="1" x14ac:dyDescent="0.15">
      <c r="A266" s="1"/>
      <c r="B266" s="601" t="s">
        <v>332</v>
      </c>
      <c r="C266" s="602"/>
      <c r="D266" s="602"/>
      <c r="E266" s="602"/>
      <c r="F266" s="602"/>
      <c r="G266" s="602"/>
      <c r="H266" s="602"/>
      <c r="I266" s="602"/>
      <c r="J266" s="602"/>
      <c r="K266" s="602"/>
      <c r="L266" s="602"/>
      <c r="M266" s="602"/>
      <c r="N266" s="602"/>
      <c r="O266" s="602"/>
      <c r="P266" s="602"/>
      <c r="Q266" s="602"/>
      <c r="R266" s="602"/>
      <c r="S266" s="602"/>
      <c r="T266" s="602"/>
      <c r="U266" s="602"/>
      <c r="V266" s="602"/>
      <c r="W266" s="602"/>
      <c r="X266" s="603"/>
      <c r="AC266" s="260"/>
      <c r="AD266" s="260"/>
      <c r="AE266" s="260"/>
    </row>
    <row r="267" spans="1:31" s="275" customFormat="1" ht="22.5" customHeight="1" x14ac:dyDescent="0.15">
      <c r="A267" s="1"/>
      <c r="B267" s="601"/>
      <c r="C267" s="602"/>
      <c r="D267" s="602"/>
      <c r="E267" s="602"/>
      <c r="F267" s="602"/>
      <c r="G267" s="602"/>
      <c r="H267" s="602"/>
      <c r="I267" s="602"/>
      <c r="J267" s="602"/>
      <c r="K267" s="602"/>
      <c r="L267" s="602"/>
      <c r="M267" s="602"/>
      <c r="N267" s="602"/>
      <c r="O267" s="602"/>
      <c r="P267" s="602"/>
      <c r="Q267" s="602"/>
      <c r="R267" s="602"/>
      <c r="S267" s="602"/>
      <c r="T267" s="602"/>
      <c r="U267" s="602"/>
      <c r="V267" s="602"/>
      <c r="W267" s="602"/>
      <c r="X267" s="603"/>
    </row>
    <row r="268" spans="1:31" s="275" customFormat="1" ht="22.5" customHeight="1" x14ac:dyDescent="0.15">
      <c r="A268" s="1"/>
      <c r="B268" s="601"/>
      <c r="C268" s="602"/>
      <c r="D268" s="602"/>
      <c r="E268" s="602"/>
      <c r="F268" s="602"/>
      <c r="G268" s="602"/>
      <c r="H268" s="602"/>
      <c r="I268" s="602"/>
      <c r="J268" s="602"/>
      <c r="K268" s="602"/>
      <c r="L268" s="602"/>
      <c r="M268" s="602"/>
      <c r="N268" s="602"/>
      <c r="O268" s="602"/>
      <c r="P268" s="602"/>
      <c r="Q268" s="602"/>
      <c r="R268" s="602"/>
      <c r="S268" s="602"/>
      <c r="T268" s="602"/>
      <c r="U268" s="602"/>
      <c r="V268" s="602"/>
      <c r="W268" s="602"/>
      <c r="X268" s="603"/>
    </row>
    <row r="269" spans="1:31" s="275" customFormat="1" ht="22.5" customHeight="1" x14ac:dyDescent="0.15">
      <c r="A269" s="1"/>
      <c r="B269" s="601"/>
      <c r="C269" s="602"/>
      <c r="D269" s="602"/>
      <c r="E269" s="602"/>
      <c r="F269" s="602"/>
      <c r="G269" s="602"/>
      <c r="H269" s="602"/>
      <c r="I269" s="602"/>
      <c r="J269" s="602"/>
      <c r="K269" s="602"/>
      <c r="L269" s="602"/>
      <c r="M269" s="602"/>
      <c r="N269" s="602"/>
      <c r="O269" s="602"/>
      <c r="P269" s="602"/>
      <c r="Q269" s="602"/>
      <c r="R269" s="602"/>
      <c r="S269" s="602"/>
      <c r="T269" s="602"/>
      <c r="U269" s="602"/>
      <c r="V269" s="602"/>
      <c r="W269" s="602"/>
      <c r="X269" s="603"/>
    </row>
    <row r="270" spans="1:31" s="275" customFormat="1" ht="22.5" customHeight="1" x14ac:dyDescent="0.15">
      <c r="A270" s="1"/>
      <c r="B270" s="601"/>
      <c r="C270" s="602"/>
      <c r="D270" s="602"/>
      <c r="E270" s="602"/>
      <c r="F270" s="602"/>
      <c r="G270" s="602"/>
      <c r="H270" s="602"/>
      <c r="I270" s="602"/>
      <c r="J270" s="602"/>
      <c r="K270" s="602"/>
      <c r="L270" s="602"/>
      <c r="M270" s="602"/>
      <c r="N270" s="602"/>
      <c r="O270" s="602"/>
      <c r="P270" s="602"/>
      <c r="Q270" s="602"/>
      <c r="R270" s="602"/>
      <c r="S270" s="602"/>
      <c r="T270" s="602"/>
      <c r="U270" s="602"/>
      <c r="V270" s="602"/>
      <c r="W270" s="602"/>
      <c r="X270" s="603"/>
    </row>
    <row r="271" spans="1:31" s="275" customFormat="1" ht="22.5" customHeight="1" x14ac:dyDescent="0.15">
      <c r="A271" s="1"/>
      <c r="B271" s="601"/>
      <c r="C271" s="602"/>
      <c r="D271" s="602"/>
      <c r="E271" s="602"/>
      <c r="F271" s="602"/>
      <c r="G271" s="602"/>
      <c r="H271" s="602"/>
      <c r="I271" s="602"/>
      <c r="J271" s="602"/>
      <c r="K271" s="602"/>
      <c r="L271" s="602"/>
      <c r="M271" s="602"/>
      <c r="N271" s="602"/>
      <c r="O271" s="602"/>
      <c r="P271" s="602"/>
      <c r="Q271" s="602"/>
      <c r="R271" s="602"/>
      <c r="S271" s="602"/>
      <c r="T271" s="602"/>
      <c r="U271" s="602"/>
      <c r="V271" s="602"/>
      <c r="W271" s="602"/>
      <c r="X271" s="603"/>
    </row>
    <row r="272" spans="1:31" s="275" customFormat="1" ht="22.5" customHeight="1" x14ac:dyDescent="0.15">
      <c r="A272" s="1"/>
      <c r="B272" s="604"/>
      <c r="C272" s="605"/>
      <c r="D272" s="605"/>
      <c r="E272" s="605"/>
      <c r="F272" s="605"/>
      <c r="G272" s="605"/>
      <c r="H272" s="605"/>
      <c r="I272" s="605"/>
      <c r="J272" s="605"/>
      <c r="K272" s="605"/>
      <c r="L272" s="605"/>
      <c r="M272" s="605"/>
      <c r="N272" s="605"/>
      <c r="O272" s="605"/>
      <c r="P272" s="605"/>
      <c r="Q272" s="605"/>
      <c r="R272" s="605"/>
      <c r="S272" s="605"/>
      <c r="T272" s="605"/>
      <c r="U272" s="605"/>
      <c r="V272" s="605"/>
      <c r="W272" s="605"/>
      <c r="X272" s="606"/>
    </row>
    <row r="273" spans="1:31" s="275" customFormat="1" ht="22.5" customHeight="1" x14ac:dyDescent="0.15">
      <c r="A273" s="1"/>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row>
    <row r="274" spans="1:31" s="275" customFormat="1" ht="22.5" customHeight="1" x14ac:dyDescent="0.15">
      <c r="A274" s="1"/>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row>
    <row r="275" spans="1:31" s="275" customFormat="1" ht="22.5" customHeight="1" x14ac:dyDescent="0.15">
      <c r="A275" s="1"/>
      <c r="B275" s="1"/>
      <c r="C275"/>
      <c r="D275"/>
      <c r="E275"/>
      <c r="F275"/>
      <c r="G275"/>
      <c r="H275"/>
      <c r="I275"/>
      <c r="J275"/>
      <c r="K275"/>
      <c r="L275"/>
      <c r="M275"/>
      <c r="N275"/>
      <c r="O275"/>
      <c r="P275"/>
      <c r="Q275"/>
      <c r="R275"/>
      <c r="S275"/>
      <c r="T275"/>
      <c r="U275"/>
      <c r="V275"/>
      <c r="W275"/>
      <c r="X275"/>
    </row>
    <row r="276" spans="1:31" s="275" customFormat="1" ht="22.5" customHeight="1" x14ac:dyDescent="0.15">
      <c r="A276" s="1"/>
      <c r="B276" s="1"/>
      <c r="C276"/>
      <c r="D276"/>
      <c r="E276"/>
      <c r="F276"/>
      <c r="G276"/>
      <c r="H276"/>
      <c r="I276"/>
      <c r="J276"/>
      <c r="K276"/>
      <c r="L276"/>
      <c r="M276"/>
      <c r="N276"/>
      <c r="O276"/>
      <c r="P276"/>
      <c r="Q276"/>
      <c r="R276"/>
      <c r="S276"/>
      <c r="T276"/>
      <c r="U276"/>
      <c r="V276"/>
      <c r="W276"/>
      <c r="X276"/>
    </row>
    <row r="277" spans="1:31" s="275" customFormat="1" ht="22.5" customHeight="1" x14ac:dyDescent="0.15">
      <c r="A277" s="1"/>
      <c r="B277" s="1"/>
      <c r="C277"/>
      <c r="D277"/>
      <c r="E277"/>
      <c r="F277"/>
      <c r="G277"/>
      <c r="H277"/>
      <c r="I277"/>
      <c r="J277"/>
      <c r="K277"/>
      <c r="L277"/>
      <c r="M277"/>
      <c r="N277"/>
      <c r="O277"/>
      <c r="P277"/>
      <c r="Q277"/>
      <c r="R277"/>
      <c r="S277"/>
      <c r="T277"/>
      <c r="U277"/>
      <c r="V277"/>
      <c r="W277"/>
      <c r="X277"/>
    </row>
    <row r="278" spans="1:31" s="275" customFormat="1" ht="22.5" customHeight="1" x14ac:dyDescent="0.15">
      <c r="A278" s="1"/>
      <c r="B278" s="1"/>
      <c r="C278"/>
      <c r="D278"/>
      <c r="E278"/>
      <c r="F278"/>
      <c r="G278"/>
      <c r="H278"/>
      <c r="I278"/>
      <c r="J278"/>
      <c r="K278"/>
      <c r="L278"/>
      <c r="M278"/>
      <c r="N278"/>
      <c r="O278"/>
      <c r="P278"/>
      <c r="Q278"/>
      <c r="R278"/>
      <c r="S278"/>
      <c r="T278"/>
      <c r="U278"/>
      <c r="V278"/>
      <c r="W278"/>
      <c r="X278"/>
    </row>
    <row r="279" spans="1:31" s="275" customFormat="1" ht="22.5" customHeight="1" x14ac:dyDescent="0.15">
      <c r="A279" s="270"/>
      <c r="B279" s="270"/>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row>
    <row r="280" spans="1:31" s="275" customFormat="1" ht="22.5" customHeight="1" x14ac:dyDescent="0.15">
      <c r="A280" s="504" t="s">
        <v>668</v>
      </c>
      <c r="B280" s="504"/>
      <c r="C280" s="504"/>
      <c r="D280" s="504"/>
      <c r="E280" s="504"/>
      <c r="F280" s="504"/>
      <c r="G280" s="504"/>
      <c r="H280" s="504"/>
      <c r="I280" s="504"/>
      <c r="J280" s="504"/>
      <c r="K280" s="504"/>
      <c r="L280" s="504"/>
      <c r="M280" s="504"/>
      <c r="N280" s="504"/>
      <c r="O280" s="504"/>
      <c r="P280" s="504"/>
      <c r="Q280" s="504"/>
      <c r="R280" s="504"/>
      <c r="S280" s="504"/>
      <c r="T280" s="504"/>
      <c r="U280" s="504"/>
      <c r="V280" s="504"/>
      <c r="W280" s="504"/>
      <c r="X280" s="504"/>
    </row>
    <row r="281" spans="1:31" s="275" customFormat="1" ht="22.5" customHeight="1" x14ac:dyDescent="0.15">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row>
    <row r="282" spans="1:31" s="275" customFormat="1" ht="22.5" customHeight="1" x14ac:dyDescent="0.15">
      <c r="A282" s="260" t="s">
        <v>670</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row>
    <row r="283" spans="1:31" s="275" customFormat="1" ht="22.5" customHeight="1" x14ac:dyDescent="0.15">
      <c r="A283" s="260"/>
      <c r="B283" s="277" t="s">
        <v>671</v>
      </c>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row>
    <row r="284" spans="1:31" s="275" customFormat="1" ht="22.5" customHeight="1" x14ac:dyDescent="0.15">
      <c r="A284" s="260"/>
      <c r="B284" s="260" t="s">
        <v>610</v>
      </c>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row>
    <row r="285" spans="1:31" s="275" customFormat="1" ht="22.5" customHeight="1" x14ac:dyDescent="0.15">
      <c r="A285" s="260"/>
      <c r="B285" s="260" t="s">
        <v>606</v>
      </c>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row>
    <row r="286" spans="1:31" s="275" customFormat="1" ht="22.5" customHeight="1" x14ac:dyDescent="0.15">
      <c r="A286" s="260"/>
      <c r="B286" s="261" t="s">
        <v>611</v>
      </c>
      <c r="C286" s="266">
        <v>4</v>
      </c>
      <c r="D286" s="260" t="s">
        <v>612</v>
      </c>
      <c r="E286" s="260"/>
      <c r="F286" s="260"/>
      <c r="G286" s="260"/>
      <c r="H286" s="260"/>
      <c r="I286" s="260"/>
      <c r="J286" s="260"/>
      <c r="K286" s="260"/>
      <c r="L286" s="260"/>
      <c r="M286" s="260"/>
      <c r="N286" s="260"/>
      <c r="O286" s="260"/>
      <c r="P286" s="260"/>
      <c r="Q286" s="260"/>
      <c r="R286" s="260"/>
      <c r="S286" s="260"/>
      <c r="T286" s="260"/>
      <c r="U286" s="260"/>
      <c r="V286" s="260"/>
      <c r="W286" s="260"/>
      <c r="X286" s="260"/>
    </row>
    <row r="287" spans="1:31" s="267" customFormat="1" ht="22.5" customHeight="1" x14ac:dyDescent="0.15">
      <c r="A287" s="260"/>
      <c r="B287" s="263" t="s">
        <v>613</v>
      </c>
      <c r="C287" s="266">
        <v>5</v>
      </c>
      <c r="D287" s="260" t="s">
        <v>614</v>
      </c>
      <c r="E287" s="260"/>
      <c r="F287" s="260"/>
      <c r="G287" s="260"/>
      <c r="H287" s="260"/>
      <c r="I287" s="260"/>
      <c r="J287" s="260"/>
      <c r="K287" s="260"/>
      <c r="L287" s="260"/>
      <c r="M287" s="260"/>
      <c r="N287" s="260"/>
      <c r="O287" s="260"/>
      <c r="P287" s="260"/>
      <c r="Q287" s="260"/>
      <c r="R287" s="260"/>
      <c r="S287" s="260"/>
      <c r="T287" s="260"/>
      <c r="U287" s="260"/>
      <c r="V287" s="260"/>
      <c r="W287" s="260"/>
      <c r="X287" s="260"/>
      <c r="AB287" s="275"/>
      <c r="AC287" s="275"/>
      <c r="AD287" s="275"/>
      <c r="AE287" s="275"/>
    </row>
    <row r="288" spans="1:31" s="267" customFormat="1" ht="22.5" customHeight="1" x14ac:dyDescent="0.15">
      <c r="A288" s="260"/>
      <c r="B288" s="260" t="s">
        <v>615</v>
      </c>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AC288" s="275"/>
      <c r="AD288" s="275"/>
      <c r="AE288" s="275"/>
    </row>
    <row r="289" spans="1:33" s="267" customFormat="1" ht="22.5" customHeight="1" x14ac:dyDescent="0.15">
      <c r="A289" s="260"/>
      <c r="B289" s="258" t="s">
        <v>609</v>
      </c>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row>
    <row r="290" spans="1:33" s="270" customFormat="1" ht="22.5" customHeight="1" x14ac:dyDescent="0.15">
      <c r="A290" s="260"/>
      <c r="B290" s="258" t="s">
        <v>607</v>
      </c>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AB290" s="267"/>
      <c r="AC290" s="267"/>
      <c r="AD290" s="267"/>
      <c r="AE290" s="267"/>
    </row>
    <row r="291" spans="1:33" s="270" customFormat="1" ht="22.5" customHeight="1" x14ac:dyDescent="0.15">
      <c r="A291" s="260"/>
      <c r="B291" s="260" t="s">
        <v>608</v>
      </c>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AC291" s="267"/>
      <c r="AD291" s="267"/>
      <c r="AE291" s="267"/>
    </row>
    <row r="292" spans="1:33" s="260" customFormat="1" ht="22.5" customHeight="1" x14ac:dyDescent="0.15">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AB292" s="270"/>
      <c r="AC292" s="270"/>
      <c r="AD292" s="270"/>
      <c r="AE292" s="270"/>
    </row>
    <row r="293" spans="1:33" s="260" customFormat="1" ht="22.5" customHeight="1" x14ac:dyDescent="0.15">
      <c r="A293" s="504" t="s">
        <v>652</v>
      </c>
      <c r="B293" s="504"/>
      <c r="C293" s="504"/>
      <c r="D293" s="504"/>
      <c r="E293" s="504"/>
      <c r="F293" s="504"/>
      <c r="G293" s="504"/>
      <c r="H293" s="504"/>
      <c r="I293" s="504"/>
      <c r="J293" s="504"/>
      <c r="K293" s="504"/>
      <c r="L293" s="504"/>
      <c r="M293" s="504"/>
      <c r="N293" s="504"/>
      <c r="O293" s="504"/>
      <c r="P293" s="504"/>
      <c r="Q293" s="504"/>
      <c r="R293" s="504"/>
      <c r="S293" s="504"/>
      <c r="T293" s="504"/>
      <c r="U293" s="504"/>
      <c r="V293" s="504"/>
      <c r="W293" s="504"/>
      <c r="X293" s="504"/>
      <c r="AC293" s="270"/>
      <c r="AD293" s="270"/>
      <c r="AE293" s="270"/>
    </row>
    <row r="294" spans="1:33" s="260" customFormat="1" ht="22.5" customHeight="1" x14ac:dyDescent="0.15">
      <c r="A294" s="291" t="s">
        <v>677</v>
      </c>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row>
    <row r="295" spans="1:33" s="260" customFormat="1" ht="22.5" customHeight="1" x14ac:dyDescent="0.15"/>
    <row r="296" spans="1:33" s="260" customFormat="1" ht="22.5" customHeight="1" x14ac:dyDescent="0.15">
      <c r="A296" s="275" t="s">
        <v>616</v>
      </c>
      <c r="B296" s="275"/>
      <c r="C296" s="275"/>
      <c r="D296" s="275"/>
      <c r="E296" s="275"/>
      <c r="F296" s="275"/>
      <c r="G296" s="275"/>
      <c r="H296" s="275"/>
      <c r="I296" s="298" t="s">
        <v>680</v>
      </c>
      <c r="J296" s="297"/>
      <c r="K296" s="275"/>
      <c r="L296" s="275"/>
      <c r="M296" s="275"/>
      <c r="N296" s="275"/>
      <c r="O296" s="275"/>
      <c r="P296" s="275"/>
      <c r="Q296" s="275"/>
      <c r="R296" s="275"/>
      <c r="S296" s="275"/>
      <c r="T296" s="275"/>
      <c r="U296" s="275"/>
      <c r="V296" s="275"/>
      <c r="W296" s="275"/>
      <c r="X296" s="275"/>
      <c r="Z296" s="259"/>
      <c r="AA296" s="259"/>
      <c r="AF296" s="259"/>
      <c r="AG296" s="259"/>
    </row>
    <row r="297" spans="1:33" s="260" customFormat="1" ht="22.5" customHeight="1" thickBot="1" x14ac:dyDescent="0.2">
      <c r="A297" s="275"/>
      <c r="B297" s="275" t="s">
        <v>646</v>
      </c>
      <c r="C297" s="275"/>
      <c r="D297" s="275"/>
      <c r="E297" s="275"/>
      <c r="F297" s="275"/>
      <c r="G297" s="275"/>
      <c r="H297" s="275"/>
      <c r="I297" s="275"/>
      <c r="J297" s="275"/>
      <c r="K297" s="275"/>
      <c r="L297" s="275"/>
      <c r="M297" s="275"/>
      <c r="N297" s="275"/>
      <c r="O297" s="275"/>
      <c r="P297" s="288" t="s">
        <v>651</v>
      </c>
      <c r="Q297" s="288"/>
      <c r="R297" s="288"/>
      <c r="S297" s="288"/>
      <c r="T297" s="288"/>
      <c r="U297" s="288"/>
      <c r="V297" s="288"/>
      <c r="W297" s="288"/>
      <c r="X297" s="275"/>
      <c r="Y297" s="259"/>
      <c r="Z297" s="259"/>
      <c r="AA297" s="259"/>
      <c r="AB297" s="259"/>
      <c r="AF297" s="259"/>
    </row>
    <row r="298" spans="1:33" s="260" customFormat="1" ht="22.5" customHeight="1" x14ac:dyDescent="0.15">
      <c r="A298" s="275"/>
      <c r="B298" s="275" t="s">
        <v>685</v>
      </c>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59"/>
      <c r="Z298"/>
      <c r="AA298"/>
      <c r="AB298" s="259"/>
      <c r="AC298" s="259"/>
      <c r="AD298" s="259"/>
      <c r="AE298" s="259"/>
      <c r="AF298"/>
    </row>
    <row r="299" spans="1:33" ht="22.5" customHeight="1" x14ac:dyDescent="0.15">
      <c r="A299" s="275"/>
      <c r="B299" s="275" t="s">
        <v>686</v>
      </c>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59"/>
      <c r="Z299" s="259"/>
      <c r="AA299" s="259"/>
      <c r="AC299" s="259"/>
      <c r="AD299" s="259"/>
      <c r="AE299" s="259"/>
      <c r="AF299" s="259"/>
    </row>
    <row r="300" spans="1:33" s="259" customFormat="1" ht="22.5" customHeight="1" thickBot="1" x14ac:dyDescent="0.2">
      <c r="A300" s="275"/>
      <c r="B300" s="275" t="s">
        <v>647</v>
      </c>
      <c r="C300" s="275"/>
      <c r="D300" s="275"/>
      <c r="E300" s="275"/>
      <c r="F300" s="275"/>
      <c r="G300" s="275"/>
      <c r="H300" s="275"/>
      <c r="I300" s="275"/>
      <c r="J300" s="275"/>
      <c r="K300" s="275"/>
      <c r="L300" s="275"/>
      <c r="M300" s="275"/>
      <c r="N300" s="275"/>
      <c r="O300" s="275"/>
      <c r="P300" s="288" t="s">
        <v>651</v>
      </c>
      <c r="Q300" s="288"/>
      <c r="R300" s="288"/>
      <c r="S300" s="288"/>
      <c r="T300" s="288"/>
      <c r="U300" s="288"/>
      <c r="V300" s="288"/>
      <c r="W300" s="275"/>
      <c r="X300" s="275"/>
      <c r="AC300"/>
      <c r="AD300"/>
      <c r="AE300"/>
    </row>
    <row r="301" spans="1:33" s="259" customFormat="1" ht="22.5" customHeight="1" x14ac:dyDescent="0.15">
      <c r="A301" s="275"/>
      <c r="B301" s="275" t="s">
        <v>681</v>
      </c>
      <c r="C301" s="275"/>
      <c r="D301" s="275"/>
      <c r="E301" s="275"/>
      <c r="F301" s="275"/>
      <c r="G301" s="275"/>
      <c r="H301" s="275"/>
      <c r="I301" s="275"/>
      <c r="J301" s="275"/>
      <c r="K301" s="275"/>
      <c r="L301" s="275"/>
      <c r="M301" s="275"/>
      <c r="N301" s="275"/>
      <c r="O301" s="275"/>
      <c r="P301" s="275"/>
      <c r="Q301" s="275"/>
      <c r="R301" s="275"/>
      <c r="S301" s="275"/>
      <c r="T301" s="275"/>
      <c r="U301" s="275"/>
      <c r="V301" s="275"/>
      <c r="W301" s="443"/>
      <c r="X301" s="275"/>
    </row>
    <row r="302" spans="1:33" s="259" customFormat="1" ht="22.5" customHeight="1" x14ac:dyDescent="0.15">
      <c r="A302" s="275"/>
      <c r="B302" s="275" t="s">
        <v>682</v>
      </c>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row>
    <row r="303" spans="1:33" s="259" customFormat="1" ht="22.5" customHeight="1" thickBot="1" x14ac:dyDescent="0.2">
      <c r="A303" s="275"/>
      <c r="B303" s="275" t="s">
        <v>648</v>
      </c>
      <c r="C303" s="275"/>
      <c r="D303" s="275"/>
      <c r="E303" s="275"/>
      <c r="F303" s="275"/>
      <c r="G303" s="275"/>
      <c r="H303" s="275"/>
      <c r="I303" s="275"/>
      <c r="J303" s="275"/>
      <c r="K303" s="275"/>
      <c r="L303" s="275"/>
      <c r="M303" s="275"/>
      <c r="N303" s="275"/>
      <c r="O303" s="275"/>
      <c r="P303" s="288" t="s">
        <v>651</v>
      </c>
      <c r="Q303" s="288"/>
      <c r="R303" s="288"/>
      <c r="S303" s="288"/>
      <c r="T303" s="288"/>
      <c r="U303" s="288"/>
      <c r="V303" s="288"/>
      <c r="W303" s="444"/>
      <c r="X303" s="275"/>
    </row>
    <row r="304" spans="1:33" s="295" customFormat="1" ht="22.5" customHeight="1" x14ac:dyDescent="0.15">
      <c r="A304" s="275"/>
      <c r="B304" s="275" t="s">
        <v>683</v>
      </c>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AB304" s="259"/>
      <c r="AC304" s="259"/>
      <c r="AD304" s="259"/>
      <c r="AE304" s="259"/>
    </row>
    <row r="305" spans="1:31" s="295" customFormat="1" ht="22.5" customHeight="1" x14ac:dyDescent="0.15">
      <c r="A305" s="275"/>
      <c r="B305" s="275" t="s">
        <v>684</v>
      </c>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AC305" s="259"/>
      <c r="AD305" s="259"/>
      <c r="AE305" s="259"/>
    </row>
    <row r="306" spans="1:31" s="295" customFormat="1" ht="22.5" customHeight="1" x14ac:dyDescent="0.15">
      <c r="A306" s="275"/>
      <c r="B306" s="275" t="s">
        <v>644</v>
      </c>
      <c r="C306" s="275"/>
      <c r="D306" s="275"/>
      <c r="E306" s="276"/>
      <c r="F306" s="275"/>
      <c r="G306" s="275"/>
      <c r="H306" s="275"/>
      <c r="I306" s="275"/>
      <c r="J306" s="275"/>
      <c r="K306" s="275"/>
      <c r="L306" s="275"/>
      <c r="M306" s="275"/>
      <c r="N306" s="275"/>
      <c r="O306" s="275"/>
      <c r="P306" s="275"/>
      <c r="Q306" s="275"/>
      <c r="R306" s="275"/>
      <c r="S306" s="275"/>
      <c r="T306" s="275"/>
      <c r="U306" s="275"/>
      <c r="V306" s="275"/>
      <c r="W306" s="275"/>
      <c r="X306" s="275"/>
    </row>
    <row r="307" spans="1:31" s="295" customFormat="1" ht="22.5" customHeight="1" thickBot="1" x14ac:dyDescent="0.2">
      <c r="A307" s="275"/>
      <c r="B307" s="275" t="s">
        <v>641</v>
      </c>
      <c r="C307" s="275"/>
      <c r="D307" s="275"/>
      <c r="E307" s="275"/>
      <c r="F307" s="275"/>
      <c r="G307" s="275"/>
      <c r="H307" s="275"/>
      <c r="I307" s="275"/>
      <c r="J307" s="275"/>
      <c r="K307" s="275"/>
      <c r="L307" s="275"/>
      <c r="M307" s="275"/>
      <c r="N307" s="275"/>
      <c r="O307" s="275"/>
      <c r="P307" s="288" t="s">
        <v>651</v>
      </c>
      <c r="Q307" s="288"/>
      <c r="R307" s="288"/>
      <c r="S307" s="288"/>
      <c r="T307" s="288"/>
      <c r="U307" s="288"/>
      <c r="V307" s="288"/>
      <c r="W307" s="275"/>
      <c r="X307" s="275"/>
    </row>
    <row r="308" spans="1:31" s="295" customFormat="1" ht="22.5" customHeight="1" x14ac:dyDescent="0.15">
      <c r="A308" s="275"/>
      <c r="B308" s="275" t="s">
        <v>687</v>
      </c>
      <c r="C308" s="275"/>
      <c r="D308" s="275"/>
      <c r="E308" s="275"/>
      <c r="F308" s="275"/>
      <c r="G308" s="275"/>
      <c r="H308" s="275"/>
      <c r="I308" s="275"/>
      <c r="J308" s="275"/>
      <c r="K308" s="275"/>
      <c r="L308" s="275"/>
      <c r="M308" s="275"/>
      <c r="N308" s="275"/>
      <c r="O308" s="275"/>
      <c r="P308" s="275"/>
      <c r="Q308" s="275"/>
      <c r="R308" s="275"/>
      <c r="S308" s="275"/>
      <c r="T308" s="275"/>
      <c r="U308" s="275"/>
      <c r="V308" s="275"/>
      <c r="W308" s="443"/>
      <c r="X308" s="275"/>
    </row>
    <row r="309" spans="1:31" s="295" customFormat="1" ht="22.5" customHeight="1" x14ac:dyDescent="0.15">
      <c r="A309" s="275"/>
      <c r="B309" s="275" t="s">
        <v>688</v>
      </c>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row>
    <row r="310" spans="1:31" s="295" customFormat="1" ht="22.5" customHeight="1" thickBot="1" x14ac:dyDescent="0.2">
      <c r="A310" s="275"/>
      <c r="B310" s="275" t="s">
        <v>642</v>
      </c>
      <c r="C310" s="275"/>
      <c r="D310" s="275"/>
      <c r="E310" s="275"/>
      <c r="F310" s="275"/>
      <c r="G310" s="275"/>
      <c r="H310" s="275"/>
      <c r="I310" s="275"/>
      <c r="J310" s="275"/>
      <c r="K310" s="275"/>
      <c r="L310" s="275"/>
      <c r="M310" s="275"/>
      <c r="N310" s="275"/>
      <c r="O310" s="275"/>
      <c r="P310" s="288" t="s">
        <v>651</v>
      </c>
      <c r="Q310" s="288"/>
      <c r="R310" s="288"/>
      <c r="S310" s="288"/>
      <c r="T310" s="288"/>
      <c r="U310" s="288"/>
      <c r="V310" s="288"/>
      <c r="W310" s="288"/>
      <c r="X310" s="275"/>
    </row>
    <row r="311" spans="1:31" s="295" customFormat="1" ht="22.5" customHeight="1" x14ac:dyDescent="0.15">
      <c r="A311" s="275"/>
      <c r="B311" s="275" t="s">
        <v>689</v>
      </c>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row>
    <row r="312" spans="1:31" s="295" customFormat="1" ht="22.5" customHeight="1" x14ac:dyDescent="0.15">
      <c r="A312" s="275"/>
      <c r="B312" s="275" t="s">
        <v>690</v>
      </c>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row>
    <row r="313" spans="1:31" s="295" customFormat="1" ht="22.5" customHeight="1" x14ac:dyDescent="0.15">
      <c r="A313" s="275"/>
      <c r="B313" s="275" t="s">
        <v>645</v>
      </c>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row>
    <row r="314" spans="1:31" s="295" customFormat="1" ht="22.5" customHeight="1" thickBot="1" x14ac:dyDescent="0.2">
      <c r="A314" s="275"/>
      <c r="B314" s="275" t="s">
        <v>641</v>
      </c>
      <c r="C314" s="275"/>
      <c r="D314" s="275"/>
      <c r="E314" s="275"/>
      <c r="F314" s="275"/>
      <c r="G314" s="275"/>
      <c r="H314" s="275"/>
      <c r="I314" s="275"/>
      <c r="J314" s="275"/>
      <c r="K314" s="275"/>
      <c r="L314" s="275"/>
      <c r="M314" s="275"/>
      <c r="N314" s="275"/>
      <c r="O314" s="275"/>
      <c r="P314" s="288" t="s">
        <v>651</v>
      </c>
      <c r="Q314" s="288"/>
      <c r="R314" s="288"/>
      <c r="S314" s="288"/>
      <c r="T314" s="288"/>
      <c r="U314" s="288"/>
      <c r="V314" s="288"/>
      <c r="W314" s="288"/>
      <c r="X314" s="275"/>
    </row>
    <row r="315" spans="1:31" s="295" customFormat="1" ht="22.5" customHeight="1" x14ac:dyDescent="0.15">
      <c r="A315" s="275"/>
      <c r="B315" s="275" t="s">
        <v>687</v>
      </c>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row>
    <row r="316" spans="1:31" s="295" customFormat="1" ht="22.5" customHeight="1" x14ac:dyDescent="0.15">
      <c r="A316" s="275"/>
      <c r="B316" s="275" t="s">
        <v>691</v>
      </c>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row>
    <row r="317" spans="1:31" s="295" customFormat="1" ht="22.5" customHeight="1" thickBot="1" x14ac:dyDescent="0.2">
      <c r="A317" s="275"/>
      <c r="B317" s="275" t="s">
        <v>643</v>
      </c>
      <c r="C317" s="275"/>
      <c r="D317" s="275"/>
      <c r="E317" s="275"/>
      <c r="F317" s="275"/>
      <c r="G317" s="275"/>
      <c r="H317" s="275"/>
      <c r="I317" s="275"/>
      <c r="J317" s="275"/>
      <c r="K317" s="275"/>
      <c r="L317" s="275"/>
      <c r="M317" s="275"/>
      <c r="N317" s="275"/>
      <c r="O317" s="275"/>
      <c r="P317" s="288" t="s">
        <v>651</v>
      </c>
      <c r="Q317" s="288"/>
      <c r="R317" s="288"/>
      <c r="S317" s="288"/>
      <c r="T317" s="288"/>
      <c r="U317" s="288"/>
      <c r="V317" s="288"/>
      <c r="W317" s="275"/>
      <c r="X317" s="275"/>
    </row>
    <row r="318" spans="1:31" s="295" customFormat="1" ht="22.5" customHeight="1" x14ac:dyDescent="0.15">
      <c r="A318" s="275"/>
      <c r="B318" s="275" t="s">
        <v>687</v>
      </c>
      <c r="C318" s="267"/>
      <c r="D318" s="275"/>
      <c r="E318" s="275"/>
      <c r="F318" s="275"/>
      <c r="G318" s="275"/>
      <c r="H318" s="275"/>
      <c r="I318" s="275"/>
      <c r="J318" s="275"/>
      <c r="K318" s="275"/>
      <c r="L318" s="275"/>
      <c r="M318" s="275"/>
      <c r="N318" s="275"/>
      <c r="O318" s="275"/>
      <c r="P318" s="275"/>
      <c r="Q318" s="275"/>
      <c r="R318" s="275"/>
      <c r="S318" s="275"/>
      <c r="T318" s="275"/>
      <c r="U318" s="275"/>
      <c r="V318" s="275"/>
      <c r="W318" s="443"/>
      <c r="X318" s="275"/>
    </row>
    <row r="319" spans="1:31" s="259" customFormat="1" ht="22.5" customHeight="1" x14ac:dyDescent="0.15">
      <c r="A319" s="275"/>
      <c r="B319" s="275" t="s">
        <v>692</v>
      </c>
      <c r="C319" s="267"/>
      <c r="D319" s="275"/>
      <c r="E319" s="275"/>
      <c r="F319" s="275"/>
      <c r="G319" s="275"/>
      <c r="H319" s="275"/>
      <c r="I319" s="275"/>
      <c r="J319" s="275"/>
      <c r="K319" s="275"/>
      <c r="L319" s="275"/>
      <c r="M319" s="275"/>
      <c r="N319" s="275"/>
      <c r="O319" s="275"/>
      <c r="P319" s="275"/>
      <c r="Q319" s="275"/>
      <c r="R319" s="275"/>
      <c r="S319" s="275"/>
      <c r="T319" s="275"/>
      <c r="U319" s="275"/>
      <c r="V319" s="275"/>
      <c r="W319" s="275"/>
      <c r="X319" s="275"/>
      <c r="AB319" s="295"/>
      <c r="AC319" s="295"/>
      <c r="AD319" s="295"/>
      <c r="AE319" s="295"/>
    </row>
    <row r="320" spans="1:31" s="259" customFormat="1" ht="22.5" customHeight="1" thickBot="1" x14ac:dyDescent="0.2">
      <c r="A320" s="275"/>
      <c r="B320" s="275" t="s">
        <v>649</v>
      </c>
      <c r="C320" s="275"/>
      <c r="D320" s="275"/>
      <c r="E320" s="275"/>
      <c r="F320" s="275"/>
      <c r="G320" s="275"/>
      <c r="H320" s="275"/>
      <c r="I320" s="275"/>
      <c r="J320" s="275"/>
      <c r="K320" s="275"/>
      <c r="L320" s="275"/>
      <c r="M320" s="275"/>
      <c r="N320" s="275"/>
      <c r="O320" s="275"/>
      <c r="P320" s="288" t="s">
        <v>651</v>
      </c>
      <c r="Q320" s="288"/>
      <c r="R320" s="288"/>
      <c r="S320" s="288"/>
      <c r="T320" s="288"/>
      <c r="U320" s="288"/>
      <c r="V320" s="288"/>
      <c r="W320" s="275"/>
      <c r="X320" s="275"/>
      <c r="AC320" s="295"/>
      <c r="AD320" s="295"/>
      <c r="AE320" s="295"/>
    </row>
    <row r="321" spans="1:33" s="259" customFormat="1" ht="22.5" customHeight="1" x14ac:dyDescent="0.15">
      <c r="A321" s="275"/>
      <c r="B321" s="275" t="s">
        <v>693</v>
      </c>
      <c r="C321" s="270"/>
      <c r="D321" s="275"/>
      <c r="E321" s="275"/>
      <c r="F321" s="275"/>
      <c r="G321" s="275"/>
      <c r="H321" s="275"/>
      <c r="I321" s="275"/>
      <c r="J321" s="275"/>
      <c r="K321" s="275"/>
      <c r="L321" s="275"/>
      <c r="M321" s="275"/>
      <c r="N321" s="275"/>
      <c r="O321" s="275"/>
      <c r="P321" s="275"/>
      <c r="Q321" s="275"/>
      <c r="R321" s="275"/>
      <c r="S321" s="275"/>
      <c r="T321" s="275"/>
      <c r="U321" s="275"/>
      <c r="V321" s="275"/>
      <c r="W321" s="443"/>
      <c r="X321" s="275"/>
      <c r="Z321"/>
      <c r="AA321"/>
      <c r="AF321"/>
      <c r="AG321"/>
    </row>
    <row r="322" spans="1:33" s="259" customFormat="1" ht="22.5" customHeight="1" x14ac:dyDescent="0.15">
      <c r="A322" s="275"/>
      <c r="B322" s="275" t="s">
        <v>694</v>
      </c>
      <c r="C322" s="270"/>
      <c r="D322" s="275"/>
      <c r="E322" s="275"/>
      <c r="F322" s="275"/>
      <c r="G322" s="275"/>
      <c r="H322" s="275"/>
      <c r="I322" s="275"/>
      <c r="J322" s="275"/>
      <c r="K322" s="275"/>
      <c r="L322" s="275"/>
      <c r="M322" s="275"/>
      <c r="N322" s="275"/>
      <c r="O322" s="275"/>
      <c r="P322" s="275"/>
      <c r="Q322" s="275"/>
      <c r="R322" s="275"/>
      <c r="S322" s="275"/>
      <c r="T322" s="275"/>
      <c r="U322" s="275"/>
      <c r="V322" s="275"/>
      <c r="W322" s="275"/>
      <c r="X322" s="275"/>
      <c r="Z322"/>
      <c r="AA322"/>
      <c r="AB322"/>
      <c r="AF322"/>
      <c r="AG322"/>
    </row>
    <row r="323" spans="1:33" s="259" customFormat="1" ht="22.5" customHeight="1" thickBot="1" x14ac:dyDescent="0.2">
      <c r="A323" s="275"/>
      <c r="B323" s="275" t="s">
        <v>650</v>
      </c>
      <c r="C323" s="275"/>
      <c r="D323" s="275"/>
      <c r="E323" s="275"/>
      <c r="F323" s="275"/>
      <c r="G323" s="275"/>
      <c r="H323" s="275"/>
      <c r="I323" s="275"/>
      <c r="J323" s="275"/>
      <c r="K323" s="275"/>
      <c r="L323" s="275"/>
      <c r="M323" s="275"/>
      <c r="N323" s="275"/>
      <c r="O323" s="275"/>
      <c r="P323" s="288" t="s">
        <v>651</v>
      </c>
      <c r="Q323" s="288"/>
      <c r="R323" s="288"/>
      <c r="S323" s="288"/>
      <c r="T323" s="288"/>
      <c r="U323" s="288"/>
      <c r="V323" s="288"/>
      <c r="W323" s="288"/>
      <c r="X323" s="275"/>
      <c r="Y323"/>
      <c r="Z323"/>
      <c r="AA323"/>
      <c r="AB323"/>
      <c r="AC323"/>
      <c r="AD323"/>
      <c r="AE323"/>
      <c r="AF323"/>
    </row>
    <row r="324" spans="1:33" s="259" customFormat="1" ht="22.5" customHeight="1" x14ac:dyDescent="0.15">
      <c r="A324" s="267"/>
      <c r="B324" s="267" t="s">
        <v>695</v>
      </c>
      <c r="C324" s="260"/>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c r="Z324"/>
      <c r="AA324"/>
      <c r="AB324"/>
      <c r="AC324"/>
      <c r="AD324"/>
      <c r="AE324"/>
      <c r="AF324"/>
    </row>
    <row r="325" spans="1:33" s="259" customFormat="1" ht="22.5" customHeight="1" x14ac:dyDescent="0.15">
      <c r="A325" s="267"/>
      <c r="B325" s="267" t="s">
        <v>696</v>
      </c>
      <c r="C325" s="260"/>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c r="Z325"/>
      <c r="AA325"/>
      <c r="AB325"/>
      <c r="AC325"/>
      <c r="AD325"/>
      <c r="AE325"/>
      <c r="AF325"/>
    </row>
    <row r="326" spans="1:33" ht="22.5" customHeight="1" x14ac:dyDescent="0.15">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c r="Z326"/>
    </row>
    <row r="327" spans="1:33" s="259" customFormat="1" ht="22.5" customHeight="1" x14ac:dyDescent="0.15">
      <c r="A327" s="260" t="s">
        <v>618</v>
      </c>
      <c r="B327" s="260"/>
      <c r="C327" s="260"/>
      <c r="D327" s="260"/>
      <c r="E327" s="260"/>
      <c r="F327" s="260"/>
      <c r="G327" s="260"/>
      <c r="H327" s="300" t="s">
        <v>679</v>
      </c>
      <c r="I327" s="260"/>
      <c r="J327" s="260"/>
      <c r="K327" s="260"/>
      <c r="L327" s="260"/>
      <c r="M327" s="260"/>
      <c r="N327" s="260"/>
      <c r="O327" s="260"/>
      <c r="P327" s="260"/>
      <c r="Q327" s="260"/>
      <c r="R327" s="260"/>
      <c r="S327" s="260"/>
      <c r="T327" s="260"/>
      <c r="U327" s="260"/>
      <c r="V327" s="260"/>
      <c r="W327" s="260"/>
      <c r="X327" s="260"/>
      <c r="Y327"/>
      <c r="Z327"/>
      <c r="AA327"/>
      <c r="AB327"/>
      <c r="AC327"/>
      <c r="AD327"/>
      <c r="AE327"/>
      <c r="AF327"/>
    </row>
    <row r="328" spans="1:33" s="271" customFormat="1" ht="22.5" customHeight="1" x14ac:dyDescent="0.15">
      <c r="A328" s="260"/>
      <c r="B328" s="506" t="s">
        <v>634</v>
      </c>
      <c r="C328" s="506"/>
      <c r="D328" s="506"/>
      <c r="E328" s="506"/>
      <c r="F328" s="506"/>
      <c r="G328" s="506"/>
      <c r="H328" s="506"/>
      <c r="I328" s="506" t="s">
        <v>635</v>
      </c>
      <c r="J328" s="506"/>
      <c r="K328" s="506"/>
      <c r="L328" s="506"/>
      <c r="M328" s="506"/>
      <c r="N328" s="506"/>
      <c r="O328" s="506"/>
      <c r="P328" s="506"/>
      <c r="Q328" s="506"/>
      <c r="R328" s="506"/>
      <c r="S328" s="506"/>
      <c r="T328" s="506"/>
      <c r="U328" s="506" t="s">
        <v>636</v>
      </c>
      <c r="V328" s="506"/>
      <c r="W328" s="506"/>
      <c r="X328" s="506"/>
      <c r="AB328"/>
      <c r="AC328"/>
      <c r="AD328"/>
      <c r="AE328"/>
    </row>
    <row r="329" spans="1:33" s="259" customFormat="1" ht="22.5" customHeight="1" x14ac:dyDescent="0.15">
      <c r="A329" s="260"/>
      <c r="B329" s="280" t="s">
        <v>624</v>
      </c>
      <c r="C329" s="280" t="s">
        <v>638</v>
      </c>
      <c r="D329" s="505" t="s">
        <v>14</v>
      </c>
      <c r="E329" s="505"/>
      <c r="F329" s="505"/>
      <c r="G329" s="505"/>
      <c r="H329" s="505"/>
      <c r="I329" s="505" t="s">
        <v>624</v>
      </c>
      <c r="J329" s="505"/>
      <c r="K329" s="505"/>
      <c r="L329" s="505"/>
      <c r="M329" s="505"/>
      <c r="N329" s="278" t="s">
        <v>639</v>
      </c>
      <c r="O329" s="505" t="s">
        <v>632</v>
      </c>
      <c r="P329" s="505"/>
      <c r="Q329" s="505" t="s">
        <v>14</v>
      </c>
      <c r="R329" s="505"/>
      <c r="S329" s="505"/>
      <c r="T329" s="505"/>
      <c r="U329" s="505" t="s">
        <v>637</v>
      </c>
      <c r="V329" s="505"/>
      <c r="W329" s="505"/>
      <c r="X329" s="505"/>
      <c r="Y329"/>
      <c r="Z329"/>
      <c r="AA329"/>
      <c r="AB329" s="271"/>
      <c r="AC329"/>
      <c r="AD329"/>
      <c r="AE329"/>
    </row>
    <row r="330" spans="1:33" s="259" customFormat="1" ht="22.5" customHeight="1" x14ac:dyDescent="0.15">
      <c r="A330" s="260"/>
      <c r="B330" s="281"/>
      <c r="C330" s="281"/>
      <c r="D330" s="474"/>
      <c r="E330" s="474"/>
      <c r="F330" s="474"/>
      <c r="G330" s="474"/>
      <c r="H330" s="474"/>
      <c r="I330" s="474"/>
      <c r="J330" s="474"/>
      <c r="K330" s="474"/>
      <c r="L330" s="474"/>
      <c r="M330" s="474"/>
      <c r="N330" s="283"/>
      <c r="O330" s="474"/>
      <c r="P330" s="474"/>
      <c r="Q330" s="474"/>
      <c r="R330" s="474"/>
      <c r="S330" s="474"/>
      <c r="T330" s="474"/>
      <c r="U330" s="492"/>
      <c r="V330" s="492"/>
      <c r="W330" s="492"/>
      <c r="X330" s="492"/>
      <c r="Y330"/>
      <c r="Z330"/>
      <c r="AA330"/>
      <c r="AB330"/>
      <c r="AC330" s="271"/>
      <c r="AD330" s="271"/>
      <c r="AE330" s="271"/>
    </row>
    <row r="331" spans="1:33" s="259" customFormat="1" ht="22.5" customHeight="1" x14ac:dyDescent="0.15">
      <c r="A331" s="260"/>
      <c r="B331" s="281"/>
      <c r="C331" s="281"/>
      <c r="D331" s="474"/>
      <c r="E331" s="474"/>
      <c r="F331" s="474"/>
      <c r="G331" s="474"/>
      <c r="H331" s="474"/>
      <c r="I331" s="474"/>
      <c r="J331" s="474"/>
      <c r="K331" s="474"/>
      <c r="L331" s="474"/>
      <c r="M331" s="474"/>
      <c r="N331" s="283"/>
      <c r="O331" s="474"/>
      <c r="P331" s="474"/>
      <c r="Q331" s="474"/>
      <c r="R331" s="474"/>
      <c r="S331" s="474"/>
      <c r="T331" s="474"/>
      <c r="U331" s="492"/>
      <c r="V331" s="492"/>
      <c r="W331" s="492"/>
      <c r="X331" s="492"/>
      <c r="Y331"/>
      <c r="Z331"/>
      <c r="AA331"/>
      <c r="AB331"/>
      <c r="AC331"/>
      <c r="AD331"/>
      <c r="AE331"/>
    </row>
    <row r="332" spans="1:33" s="259" customFormat="1" ht="22.5" customHeight="1" x14ac:dyDescent="0.15">
      <c r="A332" s="260"/>
      <c r="B332" s="281"/>
      <c r="C332" s="281"/>
      <c r="D332" s="474"/>
      <c r="E332" s="474"/>
      <c r="F332" s="474"/>
      <c r="G332" s="474"/>
      <c r="H332" s="474"/>
      <c r="I332" s="474"/>
      <c r="J332" s="474"/>
      <c r="K332" s="474"/>
      <c r="L332" s="474"/>
      <c r="M332" s="474"/>
      <c r="N332" s="283"/>
      <c r="O332" s="474"/>
      <c r="P332" s="474"/>
      <c r="Q332" s="474"/>
      <c r="R332" s="474"/>
      <c r="S332" s="474"/>
      <c r="T332" s="474"/>
      <c r="U332" s="492"/>
      <c r="V332" s="492"/>
      <c r="W332" s="492"/>
      <c r="X332" s="492"/>
      <c r="Y332"/>
      <c r="Z332"/>
      <c r="AA332"/>
      <c r="AB332"/>
      <c r="AC332"/>
      <c r="AD332"/>
      <c r="AE332"/>
    </row>
    <row r="333" spans="1:33" s="259" customFormat="1" ht="22.5" customHeight="1" x14ac:dyDescent="0.15">
      <c r="A333" s="260"/>
      <c r="B333" s="281"/>
      <c r="C333" s="281"/>
      <c r="D333" s="474"/>
      <c r="E333" s="474"/>
      <c r="F333" s="474"/>
      <c r="G333" s="474"/>
      <c r="H333" s="474"/>
      <c r="I333" s="474"/>
      <c r="J333" s="474"/>
      <c r="K333" s="474"/>
      <c r="L333" s="474"/>
      <c r="M333" s="474"/>
      <c r="N333" s="283"/>
      <c r="O333" s="474"/>
      <c r="P333" s="474"/>
      <c r="Q333" s="474"/>
      <c r="R333" s="474"/>
      <c r="S333" s="474"/>
      <c r="T333" s="474"/>
      <c r="U333" s="492"/>
      <c r="V333" s="492"/>
      <c r="W333" s="492"/>
      <c r="X333" s="492"/>
      <c r="Y333"/>
      <c r="Z333"/>
      <c r="AA333"/>
      <c r="AB333"/>
      <c r="AC333"/>
      <c r="AD333"/>
      <c r="AE333"/>
    </row>
    <row r="334" spans="1:33" s="271" customFormat="1" ht="22.5" customHeight="1" x14ac:dyDescent="0.15">
      <c r="A334" s="260"/>
      <c r="B334" s="281"/>
      <c r="C334" s="281"/>
      <c r="D334" s="474"/>
      <c r="E334" s="474"/>
      <c r="F334" s="474"/>
      <c r="G334" s="474"/>
      <c r="H334" s="474"/>
      <c r="I334" s="474"/>
      <c r="J334" s="474"/>
      <c r="K334" s="474"/>
      <c r="L334" s="474"/>
      <c r="M334" s="474"/>
      <c r="N334" s="283"/>
      <c r="O334" s="474"/>
      <c r="P334" s="474"/>
      <c r="Q334" s="474"/>
      <c r="R334" s="474"/>
      <c r="S334" s="474"/>
      <c r="T334" s="474"/>
      <c r="U334" s="492"/>
      <c r="V334" s="492"/>
      <c r="W334" s="492"/>
      <c r="X334" s="492"/>
      <c r="AB334"/>
      <c r="AC334"/>
      <c r="AD334"/>
      <c r="AE334"/>
    </row>
    <row r="335" spans="1:33" s="295" customFormat="1" ht="22.5" customHeight="1" x14ac:dyDescent="0.15">
      <c r="A335" s="294"/>
      <c r="B335" s="281"/>
      <c r="C335" s="281"/>
      <c r="D335" s="474"/>
      <c r="E335" s="474"/>
      <c r="F335" s="474"/>
      <c r="G335" s="474"/>
      <c r="H335" s="474"/>
      <c r="I335" s="474"/>
      <c r="J335" s="474"/>
      <c r="K335" s="474"/>
      <c r="L335" s="474"/>
      <c r="M335" s="474"/>
      <c r="N335" s="283"/>
      <c r="O335" s="474"/>
      <c r="P335" s="474"/>
      <c r="Q335" s="474"/>
      <c r="R335" s="474"/>
      <c r="S335" s="474"/>
      <c r="T335" s="474"/>
      <c r="U335" s="492"/>
      <c r="V335" s="492"/>
      <c r="W335" s="492"/>
      <c r="X335" s="492"/>
      <c r="AB335" s="271"/>
      <c r="AC335"/>
      <c r="AD335"/>
      <c r="AE335"/>
    </row>
    <row r="336" spans="1:33" s="295" customFormat="1" ht="22.5" customHeight="1" x14ac:dyDescent="0.15">
      <c r="A336" s="294"/>
      <c r="B336" s="281"/>
      <c r="C336" s="281"/>
      <c r="D336" s="474"/>
      <c r="E336" s="474"/>
      <c r="F336" s="474"/>
      <c r="G336" s="474"/>
      <c r="H336" s="474"/>
      <c r="I336" s="474"/>
      <c r="J336" s="474"/>
      <c r="K336" s="474"/>
      <c r="L336" s="474"/>
      <c r="M336" s="474"/>
      <c r="N336" s="283"/>
      <c r="O336" s="474"/>
      <c r="P336" s="474"/>
      <c r="Q336" s="474"/>
      <c r="R336" s="474"/>
      <c r="S336" s="474"/>
      <c r="T336" s="474"/>
      <c r="U336" s="492"/>
      <c r="V336" s="492"/>
      <c r="W336" s="492"/>
      <c r="X336" s="492"/>
      <c r="AC336" s="271"/>
      <c r="AD336" s="271"/>
      <c r="AE336" s="271"/>
    </row>
    <row r="337" spans="1:33" s="295" customFormat="1" ht="22.5" customHeight="1" x14ac:dyDescent="0.15">
      <c r="A337" s="294"/>
      <c r="B337" s="281"/>
      <c r="C337" s="281"/>
      <c r="D337" s="474"/>
      <c r="E337" s="474"/>
      <c r="F337" s="474"/>
      <c r="G337" s="474"/>
      <c r="H337" s="474"/>
      <c r="I337" s="474"/>
      <c r="J337" s="474"/>
      <c r="K337" s="474"/>
      <c r="L337" s="474"/>
      <c r="M337" s="474"/>
      <c r="N337" s="283"/>
      <c r="O337" s="474"/>
      <c r="P337" s="474"/>
      <c r="Q337" s="474"/>
      <c r="R337" s="474"/>
      <c r="S337" s="474"/>
      <c r="T337" s="474"/>
      <c r="U337" s="492"/>
      <c r="V337" s="492"/>
      <c r="W337" s="492"/>
      <c r="X337" s="492"/>
    </row>
    <row r="338" spans="1:33" s="295" customFormat="1" ht="22.5" customHeight="1" x14ac:dyDescent="0.15">
      <c r="A338" s="294"/>
      <c r="B338" s="281"/>
      <c r="C338" s="281"/>
      <c r="D338" s="474"/>
      <c r="E338" s="474"/>
      <c r="F338" s="474"/>
      <c r="G338" s="474"/>
      <c r="H338" s="474"/>
      <c r="I338" s="474"/>
      <c r="J338" s="474"/>
      <c r="K338" s="474"/>
      <c r="L338" s="474"/>
      <c r="M338" s="474"/>
      <c r="N338" s="283"/>
      <c r="O338" s="474"/>
      <c r="P338" s="474"/>
      <c r="Q338" s="474"/>
      <c r="R338" s="474"/>
      <c r="S338" s="474"/>
      <c r="T338" s="474"/>
      <c r="U338" s="492"/>
      <c r="V338" s="492"/>
      <c r="W338" s="492"/>
      <c r="X338" s="492"/>
    </row>
    <row r="339" spans="1:33" s="295" customFormat="1" ht="22.5" customHeight="1" x14ac:dyDescent="0.15">
      <c r="A339" s="294"/>
      <c r="B339" s="281"/>
      <c r="C339" s="281"/>
      <c r="D339" s="474"/>
      <c r="E339" s="474"/>
      <c r="F339" s="474"/>
      <c r="G339" s="474"/>
      <c r="H339" s="474"/>
      <c r="I339" s="474"/>
      <c r="J339" s="474"/>
      <c r="K339" s="474"/>
      <c r="L339" s="474"/>
      <c r="M339" s="474"/>
      <c r="N339" s="283"/>
      <c r="O339" s="474"/>
      <c r="P339" s="474"/>
      <c r="Q339" s="474"/>
      <c r="R339" s="474"/>
      <c r="S339" s="474"/>
      <c r="T339" s="474"/>
      <c r="U339" s="492"/>
      <c r="V339" s="492"/>
      <c r="W339" s="492"/>
      <c r="X339" s="492"/>
    </row>
    <row r="340" spans="1:33" s="295" customFormat="1" ht="22.5" customHeight="1" x14ac:dyDescent="0.15">
      <c r="A340" s="294"/>
      <c r="B340" s="281"/>
      <c r="C340" s="281"/>
      <c r="D340" s="474"/>
      <c r="E340" s="474"/>
      <c r="F340" s="474"/>
      <c r="G340" s="474"/>
      <c r="H340" s="474"/>
      <c r="I340" s="474"/>
      <c r="J340" s="474"/>
      <c r="K340" s="474"/>
      <c r="L340" s="474"/>
      <c r="M340" s="474"/>
      <c r="N340" s="283"/>
      <c r="O340" s="474"/>
      <c r="P340" s="474"/>
      <c r="Q340" s="474"/>
      <c r="R340" s="474"/>
      <c r="S340" s="474"/>
      <c r="T340" s="474"/>
      <c r="U340" s="492"/>
      <c r="V340" s="492"/>
      <c r="W340" s="492"/>
      <c r="X340" s="492"/>
    </row>
    <row r="341" spans="1:33" s="295" customFormat="1" ht="22.5" customHeight="1" x14ac:dyDescent="0.15">
      <c r="A341" s="294"/>
      <c r="B341" s="281"/>
      <c r="C341" s="281"/>
      <c r="D341" s="474"/>
      <c r="E341" s="474"/>
      <c r="F341" s="474"/>
      <c r="G341" s="474"/>
      <c r="H341" s="474"/>
      <c r="I341" s="474"/>
      <c r="J341" s="474"/>
      <c r="K341" s="474"/>
      <c r="L341" s="474"/>
      <c r="M341" s="474"/>
      <c r="N341" s="283"/>
      <c r="O341" s="474"/>
      <c r="P341" s="474"/>
      <c r="Q341" s="474"/>
      <c r="R341" s="474"/>
      <c r="S341" s="474"/>
      <c r="T341" s="474"/>
      <c r="U341" s="492"/>
      <c r="V341" s="492"/>
      <c r="W341" s="492"/>
      <c r="X341" s="492"/>
    </row>
    <row r="342" spans="1:33" s="295" customFormat="1" ht="22.5" customHeight="1" x14ac:dyDescent="0.15">
      <c r="A342" s="294"/>
      <c r="B342" s="281"/>
      <c r="C342" s="281"/>
      <c r="D342" s="474"/>
      <c r="E342" s="474"/>
      <c r="F342" s="474"/>
      <c r="G342" s="474"/>
      <c r="H342" s="474"/>
      <c r="I342" s="474"/>
      <c r="J342" s="474"/>
      <c r="K342" s="474"/>
      <c r="L342" s="474"/>
      <c r="M342" s="474"/>
      <c r="N342" s="283"/>
      <c r="O342" s="474"/>
      <c r="P342" s="474"/>
      <c r="Q342" s="474"/>
      <c r="R342" s="474"/>
      <c r="S342" s="474"/>
      <c r="T342" s="474"/>
      <c r="U342" s="492"/>
      <c r="V342" s="492"/>
      <c r="W342" s="492"/>
      <c r="X342" s="492"/>
    </row>
    <row r="343" spans="1:33" s="295" customFormat="1" ht="22.5" customHeight="1" x14ac:dyDescent="0.15">
      <c r="A343" s="294"/>
      <c r="B343" s="281"/>
      <c r="C343" s="281"/>
      <c r="D343" s="474"/>
      <c r="E343" s="474"/>
      <c r="F343" s="474"/>
      <c r="G343" s="474"/>
      <c r="H343" s="474"/>
      <c r="I343" s="474"/>
      <c r="J343" s="474"/>
      <c r="K343" s="474"/>
      <c r="L343" s="474"/>
      <c r="M343" s="474"/>
      <c r="N343" s="283"/>
      <c r="O343" s="474"/>
      <c r="P343" s="474"/>
      <c r="Q343" s="474"/>
      <c r="R343" s="474"/>
      <c r="S343" s="474"/>
      <c r="T343" s="474"/>
      <c r="U343" s="492"/>
      <c r="V343" s="492"/>
      <c r="W343" s="492"/>
      <c r="X343" s="492"/>
    </row>
    <row r="344" spans="1:33" s="295" customFormat="1" ht="22.5" customHeight="1" x14ac:dyDescent="0.15">
      <c r="A344" s="294"/>
      <c r="B344" s="281"/>
      <c r="C344" s="281"/>
      <c r="D344" s="474"/>
      <c r="E344" s="474"/>
      <c r="F344" s="474"/>
      <c r="G344" s="474"/>
      <c r="H344" s="474"/>
      <c r="I344" s="474"/>
      <c r="J344" s="474"/>
      <c r="K344" s="474"/>
      <c r="L344" s="474"/>
      <c r="M344" s="474"/>
      <c r="N344" s="283"/>
      <c r="O344" s="474"/>
      <c r="P344" s="474"/>
      <c r="Q344" s="474"/>
      <c r="R344" s="474"/>
      <c r="S344" s="474"/>
      <c r="T344" s="474"/>
      <c r="U344" s="492"/>
      <c r="V344" s="492"/>
      <c r="W344" s="492"/>
      <c r="X344" s="492"/>
    </row>
    <row r="345" spans="1:33" s="295" customFormat="1" ht="22.5" customHeight="1" x14ac:dyDescent="0.15">
      <c r="A345" s="294"/>
      <c r="B345" s="281"/>
      <c r="C345" s="281"/>
      <c r="D345" s="474"/>
      <c r="E345" s="474"/>
      <c r="F345" s="474"/>
      <c r="G345" s="474"/>
      <c r="H345" s="474"/>
      <c r="I345" s="474"/>
      <c r="J345" s="474"/>
      <c r="K345" s="474"/>
      <c r="L345" s="474"/>
      <c r="M345" s="474"/>
      <c r="N345" s="283"/>
      <c r="O345" s="474"/>
      <c r="P345" s="474"/>
      <c r="Q345" s="474"/>
      <c r="R345" s="474"/>
      <c r="S345" s="474"/>
      <c r="T345" s="474"/>
      <c r="U345" s="492"/>
      <c r="V345" s="492"/>
      <c r="W345" s="492"/>
      <c r="X345" s="492"/>
    </row>
    <row r="346" spans="1:33" s="259" customFormat="1" ht="22.5" customHeight="1" x14ac:dyDescent="0.15">
      <c r="A346" s="294"/>
      <c r="B346" s="281"/>
      <c r="C346" s="281"/>
      <c r="D346" s="474"/>
      <c r="E346" s="474"/>
      <c r="F346" s="474"/>
      <c r="G346" s="474"/>
      <c r="H346" s="474"/>
      <c r="I346" s="474"/>
      <c r="J346" s="474"/>
      <c r="K346" s="474"/>
      <c r="L346" s="474"/>
      <c r="M346" s="474"/>
      <c r="N346" s="283"/>
      <c r="O346" s="474"/>
      <c r="P346" s="474"/>
      <c r="Q346" s="474"/>
      <c r="R346" s="474"/>
      <c r="S346" s="474"/>
      <c r="T346" s="474"/>
      <c r="U346" s="492"/>
      <c r="V346" s="492"/>
      <c r="W346" s="492"/>
      <c r="X346" s="492"/>
      <c r="Z346"/>
      <c r="AA346"/>
      <c r="AB346" s="295"/>
      <c r="AC346" s="295"/>
      <c r="AD346" s="295"/>
      <c r="AE346" s="295"/>
      <c r="AF346"/>
      <c r="AG346"/>
    </row>
    <row r="347" spans="1:33" s="259" customFormat="1" ht="22.5" customHeight="1" x14ac:dyDescent="0.15">
      <c r="A347" s="294"/>
      <c r="B347" s="281"/>
      <c r="C347" s="281"/>
      <c r="D347" s="474"/>
      <c r="E347" s="474"/>
      <c r="F347" s="474"/>
      <c r="G347" s="474"/>
      <c r="H347" s="474"/>
      <c r="I347" s="474"/>
      <c r="J347" s="474"/>
      <c r="K347" s="474"/>
      <c r="L347" s="474"/>
      <c r="M347" s="474"/>
      <c r="N347" s="283"/>
      <c r="O347" s="474"/>
      <c r="P347" s="474"/>
      <c r="Q347" s="474"/>
      <c r="R347" s="474"/>
      <c r="S347" s="474"/>
      <c r="T347" s="474"/>
      <c r="U347" s="492"/>
      <c r="V347" s="492"/>
      <c r="W347" s="492"/>
      <c r="X347" s="492"/>
      <c r="Z347"/>
      <c r="AA347"/>
      <c r="AB347"/>
      <c r="AC347" s="295"/>
      <c r="AD347" s="295"/>
      <c r="AE347" s="295"/>
      <c r="AF347"/>
      <c r="AG347"/>
    </row>
    <row r="348" spans="1:33" s="259" customFormat="1" ht="22.5" customHeight="1" x14ac:dyDescent="0.15">
      <c r="A348" s="294"/>
      <c r="B348" s="281"/>
      <c r="C348" s="281"/>
      <c r="D348" s="474"/>
      <c r="E348" s="474"/>
      <c r="F348" s="474"/>
      <c r="G348" s="474"/>
      <c r="H348" s="474"/>
      <c r="I348" s="474"/>
      <c r="J348" s="474"/>
      <c r="K348" s="474"/>
      <c r="L348" s="474"/>
      <c r="M348" s="474"/>
      <c r="N348" s="283"/>
      <c r="O348" s="474"/>
      <c r="P348" s="474"/>
      <c r="Q348" s="474"/>
      <c r="R348" s="474"/>
      <c r="S348" s="474"/>
      <c r="T348" s="474"/>
      <c r="U348" s="492"/>
      <c r="V348" s="492"/>
      <c r="W348" s="492"/>
      <c r="X348" s="492"/>
      <c r="Z348"/>
      <c r="AA348"/>
      <c r="AB348"/>
      <c r="AC348"/>
      <c r="AD348"/>
      <c r="AE348"/>
      <c r="AF348"/>
      <c r="AG348"/>
    </row>
    <row r="349" spans="1:33" s="259" customFormat="1" ht="22.5" customHeight="1" x14ac:dyDescent="0.15">
      <c r="A349" s="294"/>
      <c r="B349" s="281"/>
      <c r="C349" s="281"/>
      <c r="D349" s="474"/>
      <c r="E349" s="474"/>
      <c r="F349" s="474"/>
      <c r="G349" s="474"/>
      <c r="H349" s="474"/>
      <c r="I349" s="474"/>
      <c r="J349" s="474"/>
      <c r="K349" s="474"/>
      <c r="L349" s="474"/>
      <c r="M349" s="474"/>
      <c r="N349" s="283"/>
      <c r="O349" s="474"/>
      <c r="P349" s="474"/>
      <c r="Q349" s="474"/>
      <c r="R349" s="474"/>
      <c r="S349" s="474"/>
      <c r="T349" s="474"/>
      <c r="U349" s="492"/>
      <c r="V349" s="492"/>
      <c r="W349" s="492"/>
      <c r="X349" s="492"/>
      <c r="Z349"/>
      <c r="AA349"/>
      <c r="AB349"/>
      <c r="AC349"/>
      <c r="AD349"/>
      <c r="AE349"/>
      <c r="AF349"/>
      <c r="AG349"/>
    </row>
    <row r="350" spans="1:33" s="259" customFormat="1" ht="22.5" customHeight="1" x14ac:dyDescent="0.15">
      <c r="A350" s="260"/>
      <c r="B350" s="260"/>
      <c r="C350" s="260"/>
      <c r="D350" s="260"/>
      <c r="E350" s="260"/>
      <c r="F350" s="260"/>
      <c r="G350" s="260"/>
      <c r="H350" s="260"/>
      <c r="I350" s="260"/>
      <c r="J350" s="260"/>
      <c r="K350" s="260"/>
      <c r="L350" s="260"/>
      <c r="M350" s="260"/>
      <c r="N350" s="260"/>
      <c r="O350" s="260"/>
      <c r="P350" s="260"/>
      <c r="Q350" s="260"/>
      <c r="R350" s="260"/>
      <c r="S350" s="260"/>
      <c r="U350" s="260"/>
      <c r="V350" s="260"/>
      <c r="W350" s="260"/>
      <c r="X350" s="260"/>
      <c r="Z350"/>
      <c r="AA350"/>
      <c r="AB350"/>
      <c r="AC350"/>
      <c r="AD350"/>
      <c r="AE350"/>
      <c r="AF350"/>
      <c r="AG350"/>
    </row>
    <row r="351" spans="1:33" s="259" customFormat="1" ht="22.5" customHeight="1" x14ac:dyDescent="0.15">
      <c r="A351" s="1" t="s">
        <v>617</v>
      </c>
      <c r="B351" s="260"/>
      <c r="D351" s="300" t="s">
        <v>679</v>
      </c>
      <c r="J351"/>
      <c r="K351"/>
      <c r="L351"/>
      <c r="M351"/>
      <c r="N351"/>
      <c r="O351"/>
      <c r="P351"/>
      <c r="Q351"/>
      <c r="R351"/>
      <c r="S351" s="1"/>
      <c r="T351" s="1"/>
      <c r="U351" s="1"/>
      <c r="V351" s="1"/>
      <c r="W351" s="1"/>
      <c r="X351" s="1"/>
      <c r="Z351"/>
      <c r="AA351"/>
      <c r="AB351"/>
      <c r="AC351"/>
      <c r="AD351"/>
      <c r="AE351"/>
      <c r="AF351"/>
      <c r="AG351"/>
    </row>
    <row r="352" spans="1:33" s="259" customFormat="1" ht="22.5" customHeight="1" x14ac:dyDescent="0.15">
      <c r="A352" s="260"/>
      <c r="B352" s="270" t="s">
        <v>653</v>
      </c>
      <c r="S352" s="260"/>
      <c r="T352" s="260"/>
      <c r="U352" s="260"/>
      <c r="V352" s="260"/>
      <c r="W352" s="260"/>
      <c r="X352" s="260"/>
      <c r="Z352"/>
      <c r="AA352"/>
      <c r="AB352"/>
      <c r="AC352"/>
      <c r="AD352"/>
      <c r="AE352"/>
      <c r="AF352"/>
      <c r="AG352"/>
    </row>
    <row r="353" spans="1:31" s="295" customFormat="1" ht="22.5" customHeight="1" x14ac:dyDescent="0.15">
      <c r="A353" s="260"/>
      <c r="B353" s="260" t="s">
        <v>654</v>
      </c>
      <c r="C353" s="259"/>
      <c r="D353" s="259"/>
      <c r="E353" s="259"/>
      <c r="F353" s="259"/>
      <c r="G353" s="259"/>
      <c r="H353" s="259"/>
      <c r="I353" s="259"/>
      <c r="J353" s="259"/>
      <c r="K353" s="259"/>
      <c r="L353" s="259"/>
      <c r="M353" s="259"/>
      <c r="N353" s="259"/>
      <c r="O353" s="259"/>
      <c r="P353" s="259"/>
      <c r="Q353" s="259"/>
      <c r="R353" s="259"/>
      <c r="S353" s="260"/>
      <c r="T353" s="260"/>
      <c r="U353" s="260"/>
      <c r="V353" s="260"/>
      <c r="W353" s="260"/>
      <c r="X353" s="260"/>
      <c r="AB353"/>
      <c r="AC353"/>
      <c r="AD353"/>
      <c r="AE353"/>
    </row>
    <row r="354" spans="1:31" s="295" customFormat="1" ht="22.5" customHeight="1" x14ac:dyDescent="0.15">
      <c r="A354" s="260"/>
      <c r="B354" s="260"/>
      <c r="C354" s="259"/>
      <c r="D354" s="259"/>
      <c r="E354" s="271"/>
      <c r="F354" s="284" t="s">
        <v>655</v>
      </c>
      <c r="G354" s="473"/>
      <c r="H354" s="473"/>
      <c r="I354" s="473"/>
      <c r="J354" s="473"/>
      <c r="K354" s="473"/>
      <c r="L354" s="259"/>
      <c r="M354" s="259"/>
      <c r="N354" s="259"/>
      <c r="O354" s="259"/>
      <c r="P354" s="259"/>
      <c r="Q354" s="259"/>
      <c r="R354" s="260"/>
      <c r="S354" s="260"/>
      <c r="T354" s="260"/>
      <c r="U354" s="260"/>
      <c r="V354" s="260"/>
      <c r="W354" s="260"/>
      <c r="X354" s="259"/>
      <c r="AC354"/>
      <c r="AD354"/>
      <c r="AE354"/>
    </row>
    <row r="355" spans="1:31" s="295" customFormat="1" ht="22.5" customHeight="1" x14ac:dyDescent="0.15">
      <c r="A355" s="260"/>
      <c r="B355" s="260"/>
      <c r="C355" s="259"/>
      <c r="D355" s="259"/>
      <c r="E355" s="271"/>
      <c r="F355" s="284" t="s">
        <v>656</v>
      </c>
      <c r="G355" s="473"/>
      <c r="H355" s="473"/>
      <c r="I355" s="473"/>
      <c r="J355" s="473"/>
      <c r="K355" s="473"/>
      <c r="L355" s="259"/>
      <c r="M355" s="259"/>
      <c r="N355" s="259"/>
      <c r="O355" s="259"/>
      <c r="P355" s="259"/>
      <c r="Q355" s="259"/>
      <c r="R355" s="260"/>
      <c r="S355" s="260"/>
      <c r="T355" s="260"/>
      <c r="U355" s="260"/>
      <c r="V355" s="260"/>
      <c r="W355" s="260"/>
      <c r="X355" s="259"/>
    </row>
    <row r="356" spans="1:31" s="295" customFormat="1" ht="22.5" customHeight="1" x14ac:dyDescent="0.15">
      <c r="A356" s="260"/>
      <c r="B356" s="260"/>
      <c r="C356" s="259"/>
      <c r="D356" s="259"/>
      <c r="E356" s="259"/>
      <c r="F356" s="259"/>
      <c r="G356" s="259"/>
      <c r="H356" s="264"/>
      <c r="I356" s="264"/>
      <c r="J356" s="264"/>
      <c r="K356" s="264"/>
      <c r="L356" s="259"/>
      <c r="M356" s="259"/>
      <c r="N356" s="259"/>
      <c r="O356" s="259"/>
      <c r="P356" s="259"/>
      <c r="Q356" s="259"/>
      <c r="R356" s="260"/>
      <c r="S356" s="260"/>
      <c r="T356" s="260"/>
      <c r="U356" s="260"/>
      <c r="V356" s="260"/>
      <c r="W356" s="260"/>
      <c r="X356" s="259"/>
    </row>
    <row r="357" spans="1:31" s="295" customFormat="1" ht="22.5" customHeight="1" x14ac:dyDescent="0.15">
      <c r="A357" s="270"/>
      <c r="B357" s="270"/>
      <c r="C357" s="271"/>
      <c r="D357" s="271"/>
      <c r="E357" s="271"/>
      <c r="F357" s="284" t="s">
        <v>655</v>
      </c>
      <c r="G357" s="473"/>
      <c r="H357" s="473"/>
      <c r="I357" s="473"/>
      <c r="J357" s="473"/>
      <c r="K357" s="473"/>
      <c r="L357" s="1"/>
      <c r="M357" s="1"/>
      <c r="N357" s="271"/>
      <c r="O357" s="271"/>
      <c r="P357" s="271"/>
      <c r="Q357" s="271"/>
      <c r="R357" s="270"/>
      <c r="S357" s="270"/>
      <c r="T357" s="270"/>
      <c r="U357" s="270"/>
      <c r="V357" s="270"/>
      <c r="W357" s="270"/>
      <c r="X357"/>
    </row>
    <row r="358" spans="1:31" s="271" customFormat="1" ht="22.5" customHeight="1" x14ac:dyDescent="0.15">
      <c r="A358" s="270"/>
      <c r="B358" s="270"/>
      <c r="F358" s="284" t="s">
        <v>656</v>
      </c>
      <c r="G358" s="473"/>
      <c r="H358" s="473"/>
      <c r="I358" s="473"/>
      <c r="J358" s="473"/>
      <c r="K358" s="473"/>
      <c r="L358" s="259"/>
      <c r="M358" s="259"/>
      <c r="R358" s="270"/>
      <c r="S358" s="270"/>
      <c r="T358" s="270"/>
      <c r="U358" s="270"/>
      <c r="V358" s="270"/>
      <c r="W358" s="270"/>
      <c r="X358" s="259"/>
      <c r="AB358" s="295"/>
      <c r="AC358" s="295"/>
      <c r="AD358" s="295"/>
      <c r="AE358" s="295"/>
    </row>
    <row r="359" spans="1:31" ht="22.5" customHeight="1" x14ac:dyDescent="0.15">
      <c r="A359" s="270"/>
      <c r="B359" s="270"/>
      <c r="C359" s="271"/>
      <c r="D359" s="271"/>
      <c r="E359" s="271"/>
      <c r="F359" s="285"/>
      <c r="G359" s="287"/>
      <c r="H359" s="287"/>
      <c r="I359" s="287"/>
      <c r="J359" s="287"/>
      <c r="K359" s="287"/>
      <c r="L359" s="271"/>
      <c r="M359" s="271"/>
      <c r="N359" s="271"/>
      <c r="O359" s="271"/>
      <c r="P359" s="271"/>
      <c r="Q359" s="271"/>
      <c r="R359" s="270"/>
      <c r="S359" s="270"/>
      <c r="T359" s="270"/>
      <c r="U359" s="270"/>
      <c r="V359" s="270"/>
      <c r="W359" s="270"/>
      <c r="X359" s="271"/>
      <c r="Y359"/>
      <c r="Z359"/>
      <c r="AB359" s="271"/>
      <c r="AC359" s="295"/>
      <c r="AD359" s="295"/>
      <c r="AE359" s="295"/>
    </row>
    <row r="360" spans="1:31" ht="22.5" customHeight="1" x14ac:dyDescent="0.15">
      <c r="A360" s="270"/>
      <c r="B360" s="270"/>
      <c r="C360" s="271"/>
      <c r="D360" s="271"/>
      <c r="E360" s="271"/>
      <c r="F360" s="271"/>
      <c r="G360" s="271"/>
      <c r="H360" s="273"/>
      <c r="I360" s="273"/>
      <c r="J360" s="273"/>
      <c r="K360" s="273"/>
      <c r="L360" s="259"/>
      <c r="M360" s="259"/>
      <c r="N360" s="271"/>
      <c r="O360" s="271"/>
      <c r="P360" s="271"/>
      <c r="Q360" s="270"/>
      <c r="R360" s="270"/>
      <c r="S360" s="270"/>
      <c r="T360" s="270"/>
      <c r="U360" s="270"/>
      <c r="V360" s="270"/>
      <c r="W360" s="259"/>
      <c r="X360"/>
      <c r="Y360"/>
      <c r="Z360"/>
      <c r="AC360" s="271"/>
      <c r="AD360" s="271"/>
      <c r="AE360" s="271"/>
    </row>
    <row r="361" spans="1:31" ht="22.5" customHeight="1" x14ac:dyDescent="0.15">
      <c r="A361" s="284" t="s">
        <v>655</v>
      </c>
      <c r="B361" s="282"/>
      <c r="C361" s="273"/>
      <c r="D361" s="273"/>
      <c r="E361" s="259"/>
      <c r="F361" s="284" t="s">
        <v>655</v>
      </c>
      <c r="G361" s="473"/>
      <c r="H361" s="473"/>
      <c r="I361" s="473"/>
      <c r="J361" s="473"/>
      <c r="K361" s="473"/>
      <c r="L361" s="259"/>
      <c r="M361" s="259"/>
      <c r="N361" s="259"/>
      <c r="O361" s="259"/>
      <c r="P361" s="284" t="s">
        <v>655</v>
      </c>
      <c r="Q361" s="473"/>
      <c r="R361" s="473"/>
      <c r="S361" s="473"/>
      <c r="T361" s="473"/>
      <c r="U361" s="473"/>
      <c r="V361" s="270"/>
      <c r="W361" s="259"/>
      <c r="X361"/>
      <c r="Y361"/>
      <c r="Z361"/>
    </row>
    <row r="362" spans="1:31" ht="22.5" customHeight="1" x14ac:dyDescent="0.15">
      <c r="A362" s="284" t="s">
        <v>656</v>
      </c>
      <c r="B362" s="282"/>
      <c r="C362" s="273"/>
      <c r="D362" s="273"/>
      <c r="E362" s="259"/>
      <c r="F362" s="284" t="s">
        <v>656</v>
      </c>
      <c r="G362" s="473"/>
      <c r="H362" s="473"/>
      <c r="I362" s="473"/>
      <c r="J362" s="473"/>
      <c r="K362" s="473"/>
      <c r="L362" s="259"/>
      <c r="M362" s="259"/>
      <c r="N362" s="259"/>
      <c r="O362" s="259"/>
      <c r="P362" s="284" t="s">
        <v>656</v>
      </c>
      <c r="Q362" s="473"/>
      <c r="R362" s="473"/>
      <c r="S362" s="473"/>
      <c r="T362" s="473"/>
      <c r="U362" s="473"/>
      <c r="V362" s="270"/>
      <c r="W362" s="259"/>
      <c r="X362"/>
      <c r="Y362"/>
      <c r="Z362"/>
    </row>
    <row r="363" spans="1:31" ht="22.5" customHeight="1" x14ac:dyDescent="0.15">
      <c r="A363" s="270"/>
      <c r="B363" s="270"/>
      <c r="C363" s="271"/>
      <c r="D363" s="271"/>
      <c r="E363" s="271"/>
      <c r="F363" s="259"/>
      <c r="G363" s="259"/>
      <c r="H363" s="259"/>
      <c r="I363" s="259"/>
      <c r="J363" s="259"/>
      <c r="K363" s="259"/>
      <c r="L363" s="259"/>
      <c r="M363" s="259"/>
      <c r="N363" s="271"/>
      <c r="O363" s="271"/>
      <c r="P363" s="259"/>
      <c r="Q363" s="259"/>
      <c r="R363" s="259"/>
      <c r="S363" s="259"/>
      <c r="T363" s="259"/>
      <c r="U363" s="259"/>
      <c r="V363" s="270"/>
      <c r="W363" s="259"/>
      <c r="X363"/>
      <c r="Y363"/>
      <c r="Z363"/>
    </row>
    <row r="364" spans="1:31" ht="22.5" customHeight="1" x14ac:dyDescent="0.15">
      <c r="A364" s="284" t="s">
        <v>655</v>
      </c>
      <c r="B364" s="282"/>
      <c r="C364" s="273"/>
      <c r="D364" s="273"/>
      <c r="E364" s="271"/>
      <c r="F364" s="284" t="s">
        <v>655</v>
      </c>
      <c r="G364" s="473"/>
      <c r="H364" s="473"/>
      <c r="I364" s="473"/>
      <c r="J364" s="473"/>
      <c r="K364" s="473"/>
      <c r="L364" s="271"/>
      <c r="M364" s="271"/>
      <c r="N364" s="271"/>
      <c r="O364" s="271"/>
      <c r="P364" s="284" t="s">
        <v>655</v>
      </c>
      <c r="Q364" s="473"/>
      <c r="R364" s="473"/>
      <c r="S364" s="473"/>
      <c r="T364" s="473"/>
      <c r="U364" s="473"/>
      <c r="V364" s="270"/>
      <c r="W364" s="259"/>
      <c r="X364"/>
      <c r="Y364"/>
      <c r="Z364"/>
    </row>
    <row r="365" spans="1:31" ht="22.5" customHeight="1" x14ac:dyDescent="0.15">
      <c r="A365" s="284" t="s">
        <v>656</v>
      </c>
      <c r="B365" s="282"/>
      <c r="C365" s="273"/>
      <c r="D365" s="273"/>
      <c r="E365" s="271"/>
      <c r="F365" s="284" t="s">
        <v>656</v>
      </c>
      <c r="G365" s="473"/>
      <c r="H365" s="473"/>
      <c r="I365" s="473"/>
      <c r="J365" s="473"/>
      <c r="K365" s="473"/>
      <c r="L365" s="271"/>
      <c r="M365" s="271"/>
      <c r="N365" s="271"/>
      <c r="O365" s="271"/>
      <c r="P365" s="284" t="s">
        <v>656</v>
      </c>
      <c r="Q365" s="473"/>
      <c r="R365" s="473"/>
      <c r="S365" s="473"/>
      <c r="T365" s="473"/>
      <c r="U365" s="473"/>
      <c r="V365" s="270"/>
      <c r="W365" s="271"/>
      <c r="X365" s="271"/>
      <c r="Y365"/>
      <c r="Z365"/>
    </row>
    <row r="366" spans="1:31" s="295" customFormat="1" ht="22.5" customHeight="1" x14ac:dyDescent="0.15">
      <c r="A366" s="294"/>
      <c r="B366" s="294"/>
      <c r="V366" s="294"/>
      <c r="AB366"/>
      <c r="AC366"/>
      <c r="AD366"/>
      <c r="AE366"/>
    </row>
    <row r="367" spans="1:31" s="295" customFormat="1" ht="22.5" customHeight="1" x14ac:dyDescent="0.15">
      <c r="A367" s="284" t="s">
        <v>655</v>
      </c>
      <c r="B367" s="282"/>
      <c r="C367" s="296"/>
      <c r="D367" s="296"/>
      <c r="F367" s="284" t="s">
        <v>655</v>
      </c>
      <c r="G367" s="473"/>
      <c r="H367" s="473"/>
      <c r="I367" s="473"/>
      <c r="J367" s="473"/>
      <c r="K367" s="473"/>
      <c r="P367" s="284" t="s">
        <v>655</v>
      </c>
      <c r="Q367" s="473"/>
      <c r="R367" s="473"/>
      <c r="S367" s="473"/>
      <c r="T367" s="473"/>
      <c r="U367" s="473"/>
      <c r="V367" s="294"/>
      <c r="AC367"/>
      <c r="AD367"/>
      <c r="AE367"/>
    </row>
    <row r="368" spans="1:31" s="295" customFormat="1" ht="22.5" customHeight="1" x14ac:dyDescent="0.15">
      <c r="A368" s="284" t="s">
        <v>656</v>
      </c>
      <c r="B368" s="282"/>
      <c r="C368" s="296"/>
      <c r="D368" s="296"/>
      <c r="F368" s="284" t="s">
        <v>656</v>
      </c>
      <c r="G368" s="473"/>
      <c r="H368" s="473"/>
      <c r="I368" s="473"/>
      <c r="J368" s="473"/>
      <c r="K368" s="473"/>
      <c r="P368" s="284" t="s">
        <v>656</v>
      </c>
      <c r="Q368" s="473"/>
      <c r="R368" s="473"/>
      <c r="S368" s="473"/>
      <c r="T368" s="473"/>
      <c r="U368" s="473"/>
      <c r="V368" s="294"/>
    </row>
    <row r="369" spans="1:31" s="295" customFormat="1" ht="22.5" customHeight="1" x14ac:dyDescent="0.15">
      <c r="A369" s="294"/>
      <c r="B369" s="294"/>
      <c r="V369" s="294"/>
    </row>
    <row r="370" spans="1:31" s="295" customFormat="1" ht="22.5" customHeight="1" x14ac:dyDescent="0.15">
      <c r="A370" s="284" t="s">
        <v>655</v>
      </c>
      <c r="B370" s="282"/>
      <c r="C370" s="296"/>
      <c r="D370" s="296"/>
      <c r="F370" s="284" t="s">
        <v>655</v>
      </c>
      <c r="G370" s="473"/>
      <c r="H370" s="473"/>
      <c r="I370" s="473"/>
      <c r="J370" s="473"/>
      <c r="K370" s="473"/>
      <c r="P370" s="284" t="s">
        <v>655</v>
      </c>
      <c r="Q370" s="473"/>
      <c r="R370" s="473"/>
      <c r="S370" s="473"/>
      <c r="T370" s="473"/>
      <c r="U370" s="473"/>
      <c r="V370" s="294"/>
    </row>
    <row r="371" spans="1:31" ht="22.5" customHeight="1" x14ac:dyDescent="0.15">
      <c r="A371" s="284" t="s">
        <v>656</v>
      </c>
      <c r="B371" s="282"/>
      <c r="C371" s="296"/>
      <c r="D371" s="296"/>
      <c r="E371" s="295"/>
      <c r="F371" s="284" t="s">
        <v>656</v>
      </c>
      <c r="G371" s="473"/>
      <c r="H371" s="473"/>
      <c r="I371" s="473"/>
      <c r="J371" s="473"/>
      <c r="K371" s="473"/>
      <c r="L371" s="295"/>
      <c r="M371" s="295"/>
      <c r="N371" s="295"/>
      <c r="O371" s="295"/>
      <c r="P371" s="284" t="s">
        <v>656</v>
      </c>
      <c r="Q371" s="473"/>
      <c r="R371" s="473"/>
      <c r="S371" s="473"/>
      <c r="T371" s="473"/>
      <c r="U371" s="473"/>
      <c r="V371" s="294"/>
      <c r="W371" s="295"/>
      <c r="X371" s="295"/>
      <c r="Y371"/>
      <c r="Z371"/>
      <c r="AB371" s="295"/>
      <c r="AC371" s="295"/>
      <c r="AD371" s="295"/>
      <c r="AE371" s="295"/>
    </row>
    <row r="372" spans="1:31" ht="22.5" customHeight="1" x14ac:dyDescent="0.15">
      <c r="A372" s="294"/>
      <c r="B372" s="294"/>
      <c r="C372" s="295"/>
      <c r="D372" s="295"/>
      <c r="E372" s="295"/>
      <c r="F372" s="295"/>
      <c r="G372" s="295"/>
      <c r="H372" s="295"/>
      <c r="I372" s="295"/>
      <c r="J372" s="295"/>
      <c r="K372" s="295"/>
      <c r="L372" s="295"/>
      <c r="M372" s="295"/>
      <c r="N372" s="295"/>
      <c r="O372" s="295"/>
      <c r="P372" s="295"/>
      <c r="Q372" s="295"/>
      <c r="R372" s="295"/>
      <c r="S372" s="295"/>
      <c r="T372" s="295"/>
      <c r="U372" s="295"/>
      <c r="V372" s="294"/>
      <c r="W372" s="295"/>
      <c r="X372" s="295"/>
      <c r="Y372"/>
      <c r="Z372"/>
      <c r="AC372" s="295"/>
      <c r="AD372" s="295"/>
      <c r="AE372" s="295"/>
    </row>
    <row r="373" spans="1:31" ht="22.5" customHeight="1" x14ac:dyDescent="0.15">
      <c r="A373" s="284" t="s">
        <v>655</v>
      </c>
      <c r="B373" s="282"/>
      <c r="C373" s="296"/>
      <c r="D373" s="296"/>
      <c r="E373" s="295"/>
      <c r="F373" s="284" t="s">
        <v>655</v>
      </c>
      <c r="G373" s="473"/>
      <c r="H373" s="473"/>
      <c r="I373" s="473"/>
      <c r="J373" s="473"/>
      <c r="K373" s="473"/>
      <c r="L373" s="295"/>
      <c r="M373" s="295"/>
      <c r="N373" s="295"/>
      <c r="O373" s="295"/>
      <c r="P373" s="284" t="s">
        <v>655</v>
      </c>
      <c r="Q373" s="473"/>
      <c r="R373" s="473"/>
      <c r="S373" s="473"/>
      <c r="T373" s="473"/>
      <c r="U373" s="473"/>
      <c r="V373" s="294"/>
      <c r="W373" s="295"/>
      <c r="X373" s="295"/>
      <c r="Y373"/>
      <c r="Z373"/>
    </row>
    <row r="374" spans="1:31" ht="22.5" customHeight="1" x14ac:dyDescent="0.15">
      <c r="A374" s="284" t="s">
        <v>656</v>
      </c>
      <c r="B374" s="282"/>
      <c r="C374" s="296"/>
      <c r="D374" s="296"/>
      <c r="E374" s="295"/>
      <c r="F374" s="284" t="s">
        <v>656</v>
      </c>
      <c r="G374" s="473"/>
      <c r="H374" s="473"/>
      <c r="I374" s="473"/>
      <c r="J374" s="473"/>
      <c r="K374" s="473"/>
      <c r="L374" s="295"/>
      <c r="M374" s="295"/>
      <c r="N374" s="295"/>
      <c r="O374" s="295"/>
      <c r="P374" s="284" t="s">
        <v>656</v>
      </c>
      <c r="Q374" s="473"/>
      <c r="R374" s="473"/>
      <c r="S374" s="473"/>
      <c r="T374" s="473"/>
      <c r="U374" s="473"/>
      <c r="V374" s="294"/>
      <c r="W374" s="295"/>
      <c r="X374" s="295"/>
      <c r="Y374"/>
      <c r="Z374"/>
    </row>
    <row r="375" spans="1:31" ht="22.5" customHeight="1" x14ac:dyDescent="0.15">
      <c r="A375" s="294"/>
      <c r="B375" s="294"/>
      <c r="C375" s="295"/>
      <c r="D375" s="295"/>
      <c r="E375" s="295"/>
      <c r="F375" s="295"/>
      <c r="G375" s="295"/>
      <c r="H375" s="295"/>
      <c r="I375" s="295"/>
      <c r="J375" s="295"/>
      <c r="K375" s="295"/>
      <c r="L375" s="295"/>
      <c r="M375" s="295"/>
      <c r="N375" s="295"/>
      <c r="O375" s="295"/>
      <c r="P375" s="295"/>
      <c r="Q375" s="295"/>
      <c r="R375" s="295"/>
      <c r="S375" s="295"/>
      <c r="T375" s="295"/>
      <c r="U375" s="295"/>
      <c r="V375" s="294"/>
      <c r="W375" s="295"/>
      <c r="X375" s="295"/>
      <c r="Y375"/>
      <c r="Z375"/>
    </row>
    <row r="376" spans="1:31" ht="22.5" customHeight="1" x14ac:dyDescent="0.15">
      <c r="A376" s="294"/>
      <c r="B376" s="294"/>
      <c r="C376" s="295"/>
      <c r="D376" s="295"/>
      <c r="E376" s="295"/>
      <c r="F376" s="295"/>
      <c r="G376" s="295"/>
      <c r="H376" s="295"/>
      <c r="I376" s="295"/>
      <c r="J376" s="295"/>
      <c r="K376" s="295"/>
      <c r="L376" s="295"/>
      <c r="M376" s="295"/>
      <c r="N376" s="295"/>
      <c r="O376" s="295"/>
      <c r="P376" s="295"/>
      <c r="Q376" s="295"/>
      <c r="R376" s="295"/>
      <c r="S376" s="295"/>
      <c r="T376" s="295"/>
      <c r="U376" s="295"/>
      <c r="V376" s="294"/>
      <c r="W376" s="295"/>
      <c r="X376" s="295"/>
      <c r="Y376"/>
      <c r="Z376"/>
    </row>
    <row r="377" spans="1:31" ht="22.5" customHeight="1" x14ac:dyDescent="0.15">
      <c r="A377" s="1" t="s">
        <v>619</v>
      </c>
      <c r="B377" s="260"/>
      <c r="C377" s="259"/>
      <c r="D377" s="259"/>
      <c r="E377" s="259"/>
      <c r="F377" s="259"/>
      <c r="G377" s="259"/>
      <c r="H377" s="259"/>
      <c r="J377" s="300" t="s">
        <v>679</v>
      </c>
      <c r="K377" s="259"/>
      <c r="L377" s="259"/>
      <c r="M377" s="259"/>
      <c r="N377" s="259"/>
      <c r="O377"/>
      <c r="P377" s="259"/>
      <c r="Q377" s="259"/>
      <c r="R377" s="259"/>
      <c r="S377" s="259"/>
      <c r="Y377"/>
      <c r="Z377"/>
    </row>
    <row r="378" spans="1:31" s="271" customFormat="1" ht="22.5" customHeight="1" x14ac:dyDescent="0.15">
      <c r="A378" s="260"/>
      <c r="B378" s="503" t="s">
        <v>629</v>
      </c>
      <c r="C378" s="503"/>
      <c r="D378" s="503" t="s">
        <v>630</v>
      </c>
      <c r="E378" s="503"/>
      <c r="F378" s="503"/>
      <c r="G378" s="503" t="s">
        <v>631</v>
      </c>
      <c r="H378" s="503"/>
      <c r="I378" s="503"/>
      <c r="J378" s="503"/>
      <c r="K378" s="503" t="s">
        <v>632</v>
      </c>
      <c r="L378" s="503"/>
      <c r="M378" s="503"/>
      <c r="N378" s="503"/>
      <c r="O378" s="503"/>
      <c r="P378" s="503" t="s">
        <v>633</v>
      </c>
      <c r="Q378" s="503"/>
      <c r="R378" s="503"/>
      <c r="S378" s="503"/>
      <c r="T378" s="503" t="s">
        <v>628</v>
      </c>
      <c r="U378" s="503"/>
      <c r="V378" s="503"/>
      <c r="W378" s="503"/>
      <c r="X378" s="260"/>
      <c r="AB378"/>
      <c r="AC378"/>
      <c r="AD378"/>
      <c r="AE378"/>
    </row>
    <row r="379" spans="1:31" s="271" customFormat="1" ht="22.5" customHeight="1" x14ac:dyDescent="0.15">
      <c r="A379" s="260"/>
      <c r="B379" s="502" t="s">
        <v>657</v>
      </c>
      <c r="C379" s="502"/>
      <c r="D379" s="490"/>
      <c r="E379" s="474"/>
      <c r="F379" s="474"/>
      <c r="G379" s="474"/>
      <c r="H379" s="474"/>
      <c r="I379" s="474"/>
      <c r="J379" s="474"/>
      <c r="K379" s="491"/>
      <c r="L379" s="491"/>
      <c r="M379" s="491"/>
      <c r="N379" s="491"/>
      <c r="O379" s="491"/>
      <c r="P379" s="474"/>
      <c r="Q379" s="474"/>
      <c r="R379" s="474"/>
      <c r="S379" s="474"/>
      <c r="T379" s="474"/>
      <c r="U379" s="474"/>
      <c r="V379" s="474"/>
      <c r="W379" s="474"/>
      <c r="X379" s="260"/>
      <c r="AC379"/>
      <c r="AD379"/>
      <c r="AE379"/>
    </row>
    <row r="380" spans="1:31" s="271" customFormat="1" ht="22.5" customHeight="1" x14ac:dyDescent="0.15">
      <c r="A380" s="260"/>
      <c r="B380" s="502" t="s">
        <v>698</v>
      </c>
      <c r="C380" s="502"/>
      <c r="D380" s="490"/>
      <c r="E380" s="474"/>
      <c r="F380" s="474"/>
      <c r="G380" s="474"/>
      <c r="H380" s="474"/>
      <c r="I380" s="474"/>
      <c r="J380" s="474"/>
      <c r="K380" s="491"/>
      <c r="L380" s="491"/>
      <c r="M380" s="491"/>
      <c r="N380" s="491"/>
      <c r="O380" s="491"/>
      <c r="P380" s="474"/>
      <c r="Q380" s="474"/>
      <c r="R380" s="474"/>
      <c r="S380" s="474"/>
      <c r="T380" s="474"/>
      <c r="U380" s="474"/>
      <c r="V380" s="474"/>
      <c r="W380" s="474"/>
      <c r="X380" s="260"/>
    </row>
    <row r="381" spans="1:31" s="271" customFormat="1" ht="22.5" customHeight="1" x14ac:dyDescent="0.15">
      <c r="A381" s="260"/>
      <c r="B381" s="502"/>
      <c r="C381" s="502"/>
      <c r="D381" s="490"/>
      <c r="E381" s="474"/>
      <c r="F381" s="474"/>
      <c r="G381" s="474"/>
      <c r="H381" s="474"/>
      <c r="I381" s="474"/>
      <c r="J381" s="474"/>
      <c r="K381" s="491"/>
      <c r="L381" s="491"/>
      <c r="M381" s="491"/>
      <c r="N381" s="491"/>
      <c r="O381" s="491"/>
      <c r="P381" s="474"/>
      <c r="Q381" s="474"/>
      <c r="R381" s="474"/>
      <c r="S381" s="474"/>
      <c r="T381" s="474"/>
      <c r="U381" s="474"/>
      <c r="V381" s="474"/>
      <c r="W381" s="474"/>
      <c r="X381" s="260"/>
    </row>
    <row r="382" spans="1:31" s="271" customFormat="1" ht="22.5" customHeight="1" x14ac:dyDescent="0.15">
      <c r="A382" s="260"/>
      <c r="B382" s="502"/>
      <c r="C382" s="502"/>
      <c r="D382" s="490"/>
      <c r="E382" s="474"/>
      <c r="F382" s="474"/>
      <c r="G382" s="474"/>
      <c r="H382" s="474"/>
      <c r="I382" s="474"/>
      <c r="J382" s="474"/>
      <c r="K382" s="491"/>
      <c r="L382" s="491"/>
      <c r="M382" s="491"/>
      <c r="N382" s="491"/>
      <c r="O382" s="491"/>
      <c r="P382" s="474"/>
      <c r="Q382" s="474"/>
      <c r="R382" s="474"/>
      <c r="S382" s="474"/>
      <c r="T382" s="474"/>
      <c r="U382" s="474"/>
      <c r="V382" s="474"/>
      <c r="W382" s="474"/>
      <c r="X382" s="260"/>
    </row>
    <row r="383" spans="1:31" s="271" customFormat="1" ht="22.5" customHeight="1" x14ac:dyDescent="0.15">
      <c r="A383" s="260"/>
      <c r="B383" s="502"/>
      <c r="C383" s="502"/>
      <c r="D383" s="490"/>
      <c r="E383" s="474"/>
      <c r="F383" s="474"/>
      <c r="G383" s="474"/>
      <c r="H383" s="474"/>
      <c r="I383" s="474"/>
      <c r="J383" s="474"/>
      <c r="K383" s="491"/>
      <c r="L383" s="491"/>
      <c r="M383" s="491"/>
      <c r="N383" s="491"/>
      <c r="O383" s="491"/>
      <c r="P383" s="474"/>
      <c r="Q383" s="474"/>
      <c r="R383" s="474"/>
      <c r="S383" s="474"/>
      <c r="T383" s="474"/>
      <c r="U383" s="474"/>
      <c r="V383" s="474"/>
      <c r="W383" s="474"/>
      <c r="X383" s="260"/>
    </row>
    <row r="384" spans="1:31" s="271" customFormat="1" ht="22.5" customHeight="1" x14ac:dyDescent="0.15">
      <c r="A384" s="295"/>
      <c r="B384" s="473"/>
      <c r="C384" s="473"/>
      <c r="D384" s="474"/>
      <c r="E384" s="474"/>
      <c r="F384" s="474"/>
      <c r="G384" s="474"/>
      <c r="H384" s="474"/>
      <c r="I384" s="474"/>
      <c r="J384" s="474"/>
      <c r="K384" s="473"/>
      <c r="L384" s="473"/>
      <c r="M384" s="473"/>
      <c r="N384" s="473"/>
      <c r="O384" s="473"/>
      <c r="P384" s="473"/>
      <c r="Q384" s="473"/>
      <c r="R384" s="473"/>
      <c r="S384" s="473"/>
      <c r="T384" s="473"/>
      <c r="U384" s="473"/>
      <c r="V384" s="473"/>
      <c r="W384" s="473"/>
      <c r="X384" s="295"/>
    </row>
    <row r="385" spans="1:66" s="271" customFormat="1" ht="22.5" customHeight="1" x14ac:dyDescent="0.15">
      <c r="A385" s="295"/>
      <c r="B385" s="473"/>
      <c r="C385" s="473"/>
      <c r="D385" s="474"/>
      <c r="E385" s="474"/>
      <c r="F385" s="474"/>
      <c r="G385" s="474"/>
      <c r="H385" s="474"/>
      <c r="I385" s="474"/>
      <c r="J385" s="474"/>
      <c r="K385" s="473"/>
      <c r="L385" s="473"/>
      <c r="M385" s="473"/>
      <c r="N385" s="473"/>
      <c r="O385" s="473"/>
      <c r="P385" s="473"/>
      <c r="Q385" s="473"/>
      <c r="R385" s="473"/>
      <c r="S385" s="473"/>
      <c r="T385" s="473"/>
      <c r="U385" s="473"/>
      <c r="V385" s="473"/>
      <c r="W385" s="473"/>
      <c r="X385" s="295"/>
    </row>
    <row r="386" spans="1:66" ht="22.5" customHeight="1" x14ac:dyDescent="0.15">
      <c r="A386" s="295"/>
      <c r="B386" s="473"/>
      <c r="C386" s="473"/>
      <c r="D386" s="474"/>
      <c r="E386" s="474"/>
      <c r="F386" s="474"/>
      <c r="G386" s="474"/>
      <c r="H386" s="474"/>
      <c r="I386" s="474"/>
      <c r="J386" s="474"/>
      <c r="K386" s="473"/>
      <c r="L386" s="473"/>
      <c r="M386" s="473"/>
      <c r="N386" s="473"/>
      <c r="O386" s="473"/>
      <c r="P386" s="473"/>
      <c r="Q386" s="473"/>
      <c r="R386" s="473"/>
      <c r="S386" s="473"/>
      <c r="T386" s="473"/>
      <c r="U386" s="473"/>
      <c r="V386" s="473"/>
      <c r="W386" s="473"/>
      <c r="X386" s="295"/>
      <c r="Y386"/>
      <c r="Z386"/>
      <c r="AB386" s="271"/>
      <c r="AC386" s="271"/>
      <c r="AD386" s="271"/>
      <c r="AE386" s="271"/>
    </row>
    <row r="387" spans="1:66" ht="22.5" customHeight="1" x14ac:dyDescent="0.15">
      <c r="A387" s="295"/>
      <c r="B387" s="473"/>
      <c r="C387" s="473"/>
      <c r="D387" s="474"/>
      <c r="E387" s="474"/>
      <c r="F387" s="474"/>
      <c r="G387" s="474"/>
      <c r="H387" s="474"/>
      <c r="I387" s="474"/>
      <c r="J387" s="474"/>
      <c r="K387" s="473"/>
      <c r="L387" s="473"/>
      <c r="M387" s="473"/>
      <c r="N387" s="473"/>
      <c r="O387" s="473"/>
      <c r="P387" s="473"/>
      <c r="Q387" s="473"/>
      <c r="R387" s="473"/>
      <c r="S387" s="473"/>
      <c r="T387" s="473"/>
      <c r="U387" s="473"/>
      <c r="V387" s="473"/>
      <c r="W387" s="473"/>
      <c r="X387" s="295"/>
      <c r="Y387"/>
      <c r="Z387"/>
      <c r="AC387" s="271"/>
      <c r="AD387" s="271"/>
      <c r="AE387" s="271"/>
    </row>
    <row r="388" spans="1:66" ht="22.5" customHeight="1" x14ac:dyDescent="0.15">
      <c r="A388" s="295"/>
      <c r="B388" s="473"/>
      <c r="C388" s="473"/>
      <c r="D388" s="474"/>
      <c r="E388" s="474"/>
      <c r="F388" s="474"/>
      <c r="G388" s="474"/>
      <c r="H388" s="474"/>
      <c r="I388" s="474"/>
      <c r="J388" s="474"/>
      <c r="K388" s="473"/>
      <c r="L388" s="473"/>
      <c r="M388" s="473"/>
      <c r="N388" s="473"/>
      <c r="O388" s="473"/>
      <c r="P388" s="473"/>
      <c r="Q388" s="473"/>
      <c r="R388" s="473"/>
      <c r="S388" s="473"/>
      <c r="T388" s="473"/>
      <c r="U388" s="473"/>
      <c r="V388" s="473"/>
      <c r="W388" s="473"/>
      <c r="X388" s="295"/>
      <c r="Y388"/>
      <c r="Z388"/>
    </row>
    <row r="389" spans="1:66" ht="22.5" customHeight="1" x14ac:dyDescent="0.15">
      <c r="A389" s="270"/>
      <c r="B389" s="286"/>
      <c r="C389" s="279"/>
      <c r="D389" s="279"/>
      <c r="E389" s="279"/>
      <c r="F389" s="279"/>
      <c r="G389" s="279"/>
      <c r="H389" s="271"/>
      <c r="I389" s="271"/>
      <c r="J389" s="271"/>
      <c r="K389" s="271"/>
      <c r="L389" s="271"/>
      <c r="M389" s="271"/>
      <c r="N389" s="271"/>
      <c r="O389" s="271"/>
      <c r="P389" s="271"/>
      <c r="Q389" s="271"/>
      <c r="R389" s="271"/>
      <c r="S389" s="270"/>
      <c r="T389" s="270"/>
      <c r="U389" s="270"/>
      <c r="V389" s="270"/>
      <c r="W389" s="270"/>
      <c r="X389" s="270"/>
      <c r="Y389" s="301"/>
      <c r="Z389" s="301"/>
      <c r="AA389" s="301"/>
      <c r="AF389" s="301"/>
      <c r="AG389" s="301"/>
      <c r="AH389" s="301"/>
      <c r="AI389" s="301"/>
      <c r="AJ389" s="301"/>
      <c r="AK389" s="301"/>
      <c r="AL389" s="301"/>
      <c r="AM389" s="301"/>
      <c r="AN389" s="301"/>
      <c r="AO389" s="301"/>
      <c r="AP389" s="301"/>
      <c r="AQ389" s="301"/>
      <c r="AR389" s="301"/>
      <c r="AS389" s="301"/>
      <c r="AT389" s="301"/>
      <c r="AU389" s="301"/>
      <c r="AV389" s="301"/>
      <c r="AW389" s="301"/>
      <c r="AX389" s="301"/>
      <c r="AY389" s="301"/>
      <c r="AZ389" s="301"/>
      <c r="BA389" s="301"/>
      <c r="BB389" s="301"/>
      <c r="BC389" s="301"/>
      <c r="BD389" s="301"/>
      <c r="BE389" s="301"/>
      <c r="BF389" s="301"/>
      <c r="BG389" s="301"/>
      <c r="BH389" s="301"/>
      <c r="BI389" s="301"/>
      <c r="BJ389" s="301"/>
      <c r="BK389" s="301"/>
      <c r="BL389" s="301"/>
      <c r="BM389" s="301"/>
      <c r="BN389" s="301"/>
    </row>
    <row r="390" spans="1:66" s="306" customFormat="1" ht="22.5" customHeight="1" x14ac:dyDescent="0.15">
      <c r="A390" s="1" t="s">
        <v>620</v>
      </c>
      <c r="B390" s="1"/>
      <c r="C390"/>
      <c r="D390"/>
      <c r="E390"/>
      <c r="F390"/>
      <c r="G390"/>
      <c r="H390" s="300" t="s">
        <v>679</v>
      </c>
      <c r="I390"/>
      <c r="J390"/>
      <c r="K390"/>
      <c r="L390"/>
      <c r="M390"/>
      <c r="N390"/>
      <c r="O390"/>
      <c r="P390"/>
      <c r="Q390"/>
      <c r="R390"/>
      <c r="S390" s="1"/>
      <c r="T390" s="1"/>
      <c r="U390" s="1"/>
      <c r="V390" s="1"/>
      <c r="W390" s="1"/>
      <c r="X390" s="1"/>
      <c r="Y390" s="301"/>
      <c r="Z390" s="301"/>
      <c r="AA390" s="301"/>
      <c r="AB390" s="301"/>
      <c r="AC390"/>
      <c r="AD390"/>
      <c r="AE390"/>
      <c r="AF390" s="301"/>
      <c r="AG390" s="301"/>
      <c r="AH390" s="301"/>
      <c r="AI390" s="301"/>
      <c r="AJ390" s="301"/>
      <c r="AK390" s="301"/>
      <c r="AL390" s="301"/>
      <c r="AM390" s="301"/>
      <c r="AN390" s="301"/>
      <c r="AO390" s="301"/>
      <c r="AP390" s="301"/>
      <c r="AQ390" s="301"/>
      <c r="AR390" s="301"/>
      <c r="AS390" s="301"/>
      <c r="AT390" s="301"/>
      <c r="AU390" s="301"/>
      <c r="AV390" s="301"/>
      <c r="AW390" s="301"/>
      <c r="AX390" s="301"/>
      <c r="AY390" s="301"/>
      <c r="AZ390" s="301"/>
      <c r="BA390" s="301"/>
      <c r="BB390" s="301"/>
      <c r="BC390" s="301"/>
      <c r="BD390" s="301"/>
      <c r="BE390" s="301"/>
      <c r="BF390" s="301"/>
      <c r="BG390" s="301"/>
      <c r="BH390" s="301"/>
      <c r="BI390" s="301"/>
      <c r="BJ390" s="301"/>
    </row>
    <row r="391" spans="1:66" s="306" customFormat="1" ht="22.5" customHeight="1" x14ac:dyDescent="0.15">
      <c r="A391" s="259"/>
      <c r="B391" s="501" t="s">
        <v>624</v>
      </c>
      <c r="C391" s="501"/>
      <c r="D391" s="503" t="s">
        <v>623</v>
      </c>
      <c r="E391" s="503"/>
      <c r="F391" s="503"/>
      <c r="G391" s="501" t="s">
        <v>625</v>
      </c>
      <c r="H391" s="501"/>
      <c r="I391" s="501"/>
      <c r="J391" s="501"/>
      <c r="K391" s="501" t="s">
        <v>626</v>
      </c>
      <c r="L391" s="501"/>
      <c r="M391" s="501"/>
      <c r="N391" s="501"/>
      <c r="O391" s="501"/>
      <c r="P391" s="501" t="s">
        <v>627</v>
      </c>
      <c r="Q391" s="501"/>
      <c r="R391" s="501"/>
      <c r="S391" s="501"/>
      <c r="T391" s="501" t="s">
        <v>628</v>
      </c>
      <c r="U391" s="501"/>
      <c r="V391" s="501"/>
      <c r="W391" s="501"/>
      <c r="X391" s="259"/>
      <c r="Y391" s="302"/>
      <c r="Z391" s="302"/>
      <c r="AA391" s="302"/>
      <c r="AB391" s="301"/>
      <c r="AC391" s="301"/>
      <c r="AD391" s="301"/>
      <c r="AE391" s="301"/>
      <c r="AF391" s="302"/>
      <c r="AG391" s="302"/>
      <c r="AH391" s="302"/>
      <c r="AI391" s="302"/>
      <c r="AJ391" s="302"/>
      <c r="AK391" s="302"/>
      <c r="AL391" s="302"/>
      <c r="AM391" s="302"/>
      <c r="AN391" s="302"/>
      <c r="AO391" s="302"/>
      <c r="AP391" s="302"/>
      <c r="AQ391" s="302"/>
      <c r="AR391" s="302"/>
      <c r="AS391" s="302"/>
      <c r="AT391" s="302"/>
      <c r="AU391" s="302"/>
      <c r="AV391" s="302"/>
      <c r="AW391" s="302"/>
      <c r="AX391" s="302"/>
      <c r="AY391" s="302"/>
      <c r="AZ391" s="302"/>
      <c r="BA391" s="302"/>
      <c r="BB391" s="302"/>
      <c r="BC391" s="302"/>
      <c r="BD391" s="302"/>
      <c r="BE391" s="302"/>
      <c r="BF391" s="302"/>
      <c r="BG391" s="302"/>
      <c r="BH391" s="302"/>
      <c r="BI391" s="302"/>
      <c r="BJ391" s="302"/>
    </row>
    <row r="392" spans="1:66" s="306" customFormat="1" ht="22.5" customHeight="1" x14ac:dyDescent="0.15">
      <c r="A392" s="259"/>
      <c r="B392" s="473"/>
      <c r="C392" s="473"/>
      <c r="D392" s="474"/>
      <c r="E392" s="474"/>
      <c r="F392" s="474"/>
      <c r="G392" s="474"/>
      <c r="H392" s="474"/>
      <c r="I392" s="474"/>
      <c r="J392" s="474"/>
      <c r="K392" s="473"/>
      <c r="L392" s="473"/>
      <c r="M392" s="473"/>
      <c r="N392" s="473"/>
      <c r="O392" s="473"/>
      <c r="P392" s="473"/>
      <c r="Q392" s="473"/>
      <c r="R392" s="473"/>
      <c r="S392" s="473"/>
      <c r="T392" s="473"/>
      <c r="U392" s="473"/>
      <c r="V392" s="473"/>
      <c r="W392" s="473"/>
      <c r="X392" s="259"/>
      <c r="Y392" s="363"/>
      <c r="Z392" s="363"/>
      <c r="AA392" s="363"/>
      <c r="AB392" s="302"/>
      <c r="AC392" s="301"/>
      <c r="AD392" s="301"/>
      <c r="AE392" s="301"/>
      <c r="AF392" s="363"/>
      <c r="AG392" s="363"/>
      <c r="AH392" s="363"/>
      <c r="AI392" s="363"/>
      <c r="AJ392" s="363"/>
      <c r="AK392" s="363"/>
      <c r="AL392" s="363"/>
      <c r="AM392" s="363"/>
      <c r="AN392" s="363"/>
      <c r="AO392" s="363"/>
      <c r="AP392" s="363"/>
      <c r="AQ392" s="363"/>
      <c r="AR392" s="363"/>
      <c r="AS392" s="363"/>
      <c r="AT392" s="363"/>
      <c r="AU392" s="363"/>
      <c r="AV392" s="363"/>
      <c r="AW392" s="363"/>
      <c r="AX392" s="363"/>
      <c r="AY392" s="363"/>
      <c r="AZ392" s="363"/>
      <c r="BA392" s="363"/>
      <c r="BB392" s="363"/>
      <c r="BC392" s="363"/>
      <c r="BD392" s="363"/>
      <c r="BE392" s="363"/>
      <c r="BF392" s="363"/>
      <c r="BG392" s="302"/>
      <c r="BH392" s="302"/>
      <c r="BI392" s="302"/>
      <c r="BJ392" s="302"/>
    </row>
    <row r="393" spans="1:66" s="306" customFormat="1" ht="22.5" customHeight="1" x14ac:dyDescent="0.15">
      <c r="A393" s="259"/>
      <c r="B393" s="473"/>
      <c r="C393" s="473"/>
      <c r="D393" s="474"/>
      <c r="E393" s="474"/>
      <c r="F393" s="474"/>
      <c r="G393" s="474"/>
      <c r="H393" s="474"/>
      <c r="I393" s="474"/>
      <c r="J393" s="474"/>
      <c r="K393" s="473"/>
      <c r="L393" s="473"/>
      <c r="M393" s="473"/>
      <c r="N393" s="473"/>
      <c r="O393" s="473"/>
      <c r="P393" s="473"/>
      <c r="Q393" s="473"/>
      <c r="R393" s="473"/>
      <c r="S393" s="473"/>
      <c r="T393" s="473"/>
      <c r="U393" s="473"/>
      <c r="V393" s="473"/>
      <c r="W393" s="473"/>
      <c r="X393" s="259"/>
      <c r="Y393" s="307"/>
      <c r="Z393" s="307"/>
      <c r="AA393" s="307"/>
      <c r="AB393" s="363"/>
      <c r="AC393" s="302"/>
      <c r="AD393" s="302"/>
      <c r="AE393" s="302"/>
      <c r="AF393" s="307"/>
      <c r="AG393" s="307"/>
      <c r="AH393" s="307"/>
      <c r="AI393" s="307"/>
      <c r="AJ393" s="307"/>
      <c r="AK393" s="307"/>
      <c r="AL393" s="307"/>
      <c r="AM393" s="307"/>
      <c r="AN393" s="307"/>
      <c r="AO393" s="307"/>
      <c r="AP393" s="307"/>
      <c r="AQ393" s="307"/>
      <c r="AR393" s="307"/>
      <c r="AS393" s="307"/>
      <c r="AT393" s="307"/>
      <c r="AU393" s="307"/>
      <c r="AV393" s="307"/>
      <c r="AW393" s="307"/>
      <c r="AX393" s="307"/>
      <c r="AY393" s="307"/>
      <c r="AZ393" s="307"/>
      <c r="BA393" s="307"/>
      <c r="BB393" s="307"/>
      <c r="BC393" s="307"/>
      <c r="BD393" s="307"/>
      <c r="BE393" s="307"/>
      <c r="BF393" s="307"/>
      <c r="BG393" s="302"/>
      <c r="BH393" s="302"/>
      <c r="BI393" s="302"/>
      <c r="BJ393" s="302"/>
    </row>
    <row r="394" spans="1:66" s="306" customFormat="1" ht="22.5" customHeight="1" x14ac:dyDescent="0.15">
      <c r="A394" s="259"/>
      <c r="B394" s="473"/>
      <c r="C394" s="473"/>
      <c r="D394" s="474"/>
      <c r="E394" s="474"/>
      <c r="F394" s="474"/>
      <c r="G394" s="474"/>
      <c r="H394" s="474"/>
      <c r="I394" s="474"/>
      <c r="J394" s="474"/>
      <c r="K394" s="473"/>
      <c r="L394" s="473"/>
      <c r="M394" s="473"/>
      <c r="N394" s="473"/>
      <c r="O394" s="473"/>
      <c r="P394" s="473"/>
      <c r="Q394" s="473"/>
      <c r="R394" s="473"/>
      <c r="S394" s="473"/>
      <c r="T394" s="473"/>
      <c r="U394" s="473"/>
      <c r="V394" s="473"/>
      <c r="W394" s="473"/>
      <c r="X394" s="259"/>
      <c r="Y394" s="307"/>
      <c r="Z394" s="307"/>
      <c r="AA394" s="307"/>
      <c r="AB394" s="307"/>
      <c r="AC394" s="363"/>
      <c r="AD394" s="363"/>
      <c r="AE394" s="363"/>
      <c r="AF394" s="307"/>
      <c r="AG394" s="307"/>
      <c r="AH394" s="307"/>
      <c r="AI394" s="307"/>
      <c r="AJ394" s="307"/>
      <c r="AK394" s="307"/>
      <c r="AL394" s="307"/>
      <c r="AM394" s="307"/>
      <c r="AN394" s="307"/>
      <c r="AO394" s="307"/>
      <c r="AP394" s="307"/>
      <c r="AQ394" s="307"/>
      <c r="AR394" s="307"/>
      <c r="AS394" s="307"/>
      <c r="AT394" s="307"/>
      <c r="AU394" s="307"/>
      <c r="AV394" s="307"/>
      <c r="AW394" s="307"/>
      <c r="AX394" s="307"/>
      <c r="AY394" s="307"/>
      <c r="AZ394" s="307"/>
      <c r="BA394" s="307"/>
      <c r="BB394" s="307"/>
      <c r="BC394" s="307"/>
      <c r="BD394" s="307"/>
      <c r="BE394" s="307"/>
      <c r="BF394" s="307"/>
      <c r="BG394" s="302"/>
      <c r="BH394" s="302"/>
      <c r="BI394" s="302"/>
      <c r="BJ394" s="302"/>
    </row>
    <row r="395" spans="1:66" s="306" customFormat="1" ht="22.5" customHeight="1" x14ac:dyDescent="0.15">
      <c r="A395" s="259"/>
      <c r="B395" s="473"/>
      <c r="C395" s="473"/>
      <c r="D395" s="474"/>
      <c r="E395" s="474"/>
      <c r="F395" s="474"/>
      <c r="G395" s="474"/>
      <c r="H395" s="474"/>
      <c r="I395" s="474"/>
      <c r="J395" s="474"/>
      <c r="K395" s="473"/>
      <c r="L395" s="473"/>
      <c r="M395" s="473"/>
      <c r="N395" s="473"/>
      <c r="O395" s="473"/>
      <c r="P395" s="473"/>
      <c r="Q395" s="473"/>
      <c r="R395" s="473"/>
      <c r="S395" s="473"/>
      <c r="T395" s="473"/>
      <c r="U395" s="473"/>
      <c r="V395" s="473"/>
      <c r="W395" s="473"/>
      <c r="X395" s="259"/>
      <c r="Y395" s="307"/>
      <c r="Z395" s="307"/>
      <c r="AA395" s="307"/>
      <c r="AB395" s="307"/>
      <c r="AC395" s="307"/>
      <c r="AD395" s="307"/>
      <c r="AE395" s="307"/>
      <c r="AF395" s="307"/>
      <c r="AG395" s="307"/>
      <c r="AH395" s="307"/>
      <c r="AI395" s="307"/>
      <c r="AJ395" s="307"/>
      <c r="AK395" s="307"/>
      <c r="AL395" s="307"/>
      <c r="AM395" s="307"/>
      <c r="AN395" s="307"/>
      <c r="AO395" s="307"/>
      <c r="AP395" s="307"/>
      <c r="AQ395" s="307"/>
      <c r="AR395" s="307"/>
      <c r="AS395" s="307"/>
      <c r="AT395" s="307"/>
      <c r="AU395" s="307"/>
      <c r="AV395" s="307"/>
      <c r="AW395" s="307"/>
      <c r="AX395" s="307"/>
      <c r="AY395" s="307"/>
      <c r="AZ395" s="307"/>
      <c r="BA395" s="307"/>
      <c r="BB395" s="307"/>
      <c r="BC395" s="307"/>
      <c r="BD395" s="307"/>
      <c r="BE395" s="307"/>
      <c r="BF395" s="307"/>
      <c r="BG395" s="302"/>
      <c r="BH395" s="302"/>
      <c r="BI395" s="302"/>
      <c r="BJ395" s="302"/>
    </row>
    <row r="396" spans="1:66" s="306" customFormat="1" ht="22.5" customHeight="1" x14ac:dyDescent="0.15">
      <c r="A396" s="259"/>
      <c r="B396" s="473"/>
      <c r="C396" s="473"/>
      <c r="D396" s="474"/>
      <c r="E396" s="474"/>
      <c r="F396" s="474"/>
      <c r="G396" s="474"/>
      <c r="H396" s="474"/>
      <c r="I396" s="474"/>
      <c r="J396" s="474"/>
      <c r="K396" s="473"/>
      <c r="L396" s="473"/>
      <c r="M396" s="473"/>
      <c r="N396" s="473"/>
      <c r="O396" s="473"/>
      <c r="P396" s="473"/>
      <c r="Q396" s="473"/>
      <c r="R396" s="473"/>
      <c r="S396" s="473"/>
      <c r="T396" s="473"/>
      <c r="U396" s="473"/>
      <c r="V396" s="473"/>
      <c r="W396" s="473"/>
      <c r="X396" s="259"/>
      <c r="Y396" s="307"/>
      <c r="Z396" s="307"/>
      <c r="AA396" s="307"/>
      <c r="AB396" s="307"/>
      <c r="AC396" s="307"/>
      <c r="AD396" s="307"/>
      <c r="AE396" s="307"/>
      <c r="AF396" s="307"/>
      <c r="AG396" s="307"/>
      <c r="AH396" s="307"/>
      <c r="AI396" s="307"/>
      <c r="AJ396" s="307"/>
      <c r="AK396" s="307"/>
      <c r="AL396" s="307"/>
      <c r="AM396" s="307"/>
      <c r="AN396" s="307"/>
      <c r="AO396" s="307"/>
      <c r="AP396" s="307"/>
      <c r="AQ396" s="307"/>
      <c r="AR396" s="307"/>
      <c r="AS396" s="307"/>
      <c r="AT396" s="307"/>
      <c r="AU396" s="307"/>
      <c r="AV396" s="307"/>
      <c r="AW396" s="307"/>
      <c r="AX396" s="307"/>
      <c r="AY396" s="307"/>
      <c r="AZ396" s="307"/>
      <c r="BA396" s="307"/>
      <c r="BB396" s="307"/>
      <c r="BC396" s="307"/>
      <c r="BD396" s="307"/>
      <c r="BE396" s="307"/>
      <c r="BF396" s="307"/>
      <c r="BG396" s="303"/>
      <c r="BH396" s="303"/>
      <c r="BI396" s="303"/>
      <c r="BJ396" s="303"/>
    </row>
    <row r="397" spans="1:66" s="306" customFormat="1" ht="22.5" customHeight="1" x14ac:dyDescent="0.15">
      <c r="A397" s="295"/>
      <c r="B397" s="473"/>
      <c r="C397" s="473"/>
      <c r="D397" s="474"/>
      <c r="E397" s="474"/>
      <c r="F397" s="474"/>
      <c r="G397" s="474"/>
      <c r="H397" s="474"/>
      <c r="I397" s="474"/>
      <c r="J397" s="474"/>
      <c r="K397" s="473"/>
      <c r="L397" s="473"/>
      <c r="M397" s="473"/>
      <c r="N397" s="473"/>
      <c r="O397" s="473"/>
      <c r="P397" s="473"/>
      <c r="Q397" s="473"/>
      <c r="R397" s="473"/>
      <c r="S397" s="473"/>
      <c r="T397" s="473"/>
      <c r="U397" s="473"/>
      <c r="V397" s="473"/>
      <c r="W397" s="473"/>
      <c r="X397" s="295"/>
      <c r="Y397" s="307"/>
      <c r="Z397" s="307"/>
      <c r="AA397" s="307"/>
      <c r="AB397" s="307"/>
      <c r="AC397" s="307"/>
      <c r="AD397" s="307"/>
      <c r="AE397" s="307"/>
      <c r="AF397" s="307"/>
      <c r="AG397" s="307"/>
      <c r="AH397" s="307"/>
      <c r="AI397" s="307"/>
      <c r="AJ397" s="307"/>
      <c r="AK397" s="307"/>
      <c r="AL397" s="307"/>
      <c r="AM397" s="307"/>
      <c r="AN397" s="307"/>
      <c r="AO397" s="307"/>
      <c r="AP397" s="307"/>
      <c r="AQ397" s="307"/>
      <c r="AR397" s="307"/>
      <c r="AS397" s="307"/>
      <c r="AT397" s="307"/>
      <c r="AU397" s="307"/>
      <c r="AV397" s="307"/>
      <c r="AW397" s="307"/>
      <c r="AX397" s="307"/>
      <c r="AY397" s="307"/>
      <c r="AZ397" s="307"/>
      <c r="BA397" s="307"/>
      <c r="BB397" s="307"/>
      <c r="BC397" s="307"/>
      <c r="BD397" s="307"/>
      <c r="BE397" s="307"/>
      <c r="BF397" s="307"/>
      <c r="BG397" s="303"/>
      <c r="BH397" s="303"/>
      <c r="BI397" s="303"/>
      <c r="BJ397" s="303"/>
    </row>
    <row r="398" spans="1:66" s="306" customFormat="1" ht="22.5" customHeight="1" x14ac:dyDescent="0.15">
      <c r="A398" s="295"/>
      <c r="B398" s="473"/>
      <c r="C398" s="473"/>
      <c r="D398" s="474"/>
      <c r="E398" s="474"/>
      <c r="F398" s="474"/>
      <c r="G398" s="474"/>
      <c r="H398" s="474"/>
      <c r="I398" s="474"/>
      <c r="J398" s="474"/>
      <c r="K398" s="473"/>
      <c r="L398" s="473"/>
      <c r="M398" s="473"/>
      <c r="N398" s="473"/>
      <c r="O398" s="473"/>
      <c r="P398" s="473"/>
      <c r="Q398" s="473"/>
      <c r="R398" s="473"/>
      <c r="S398" s="473"/>
      <c r="T398" s="473"/>
      <c r="U398" s="473"/>
      <c r="V398" s="473"/>
      <c r="W398" s="473"/>
      <c r="X398" s="295"/>
      <c r="Y398" s="307"/>
      <c r="Z398" s="307"/>
      <c r="AA398" s="307"/>
      <c r="AB398" s="307"/>
      <c r="AC398" s="307"/>
      <c r="AD398" s="307"/>
      <c r="AE398" s="307"/>
      <c r="AF398" s="307"/>
      <c r="AG398" s="307"/>
      <c r="AH398" s="307"/>
      <c r="AI398" s="307"/>
      <c r="AJ398" s="307"/>
      <c r="AK398" s="307"/>
      <c r="AL398" s="307"/>
      <c r="AM398" s="307"/>
      <c r="AN398" s="307"/>
      <c r="AO398" s="307"/>
      <c r="AP398" s="307"/>
      <c r="AQ398" s="307"/>
      <c r="AR398" s="307"/>
      <c r="AS398" s="307"/>
      <c r="AT398" s="307"/>
      <c r="AU398" s="307"/>
      <c r="AV398" s="307"/>
      <c r="AW398" s="307"/>
      <c r="AX398" s="307"/>
      <c r="AY398" s="307"/>
      <c r="AZ398" s="307"/>
      <c r="BA398" s="307"/>
      <c r="BB398" s="307"/>
      <c r="BC398" s="307"/>
      <c r="BD398" s="307"/>
      <c r="BE398" s="307"/>
      <c r="BF398" s="307"/>
      <c r="BG398" s="302"/>
      <c r="BH398" s="302"/>
      <c r="BI398" s="302"/>
      <c r="BJ398" s="302"/>
    </row>
    <row r="399" spans="1:66" s="306" customFormat="1" ht="22.5" customHeight="1" x14ac:dyDescent="0.15">
      <c r="A399" s="295"/>
      <c r="B399" s="473"/>
      <c r="C399" s="473"/>
      <c r="D399" s="474"/>
      <c r="E399" s="474"/>
      <c r="F399" s="474"/>
      <c r="G399" s="474"/>
      <c r="H399" s="474"/>
      <c r="I399" s="474"/>
      <c r="J399" s="474"/>
      <c r="K399" s="473"/>
      <c r="L399" s="473"/>
      <c r="M399" s="473"/>
      <c r="N399" s="473"/>
      <c r="O399" s="473"/>
      <c r="P399" s="473"/>
      <c r="Q399" s="473"/>
      <c r="R399" s="473"/>
      <c r="S399" s="473"/>
      <c r="T399" s="473"/>
      <c r="U399" s="473"/>
      <c r="V399" s="473"/>
      <c r="W399" s="473"/>
      <c r="X399" s="295"/>
      <c r="Y399" s="307"/>
      <c r="Z399" s="307"/>
      <c r="AA399" s="307"/>
      <c r="AB399" s="307"/>
      <c r="AC399" s="307"/>
      <c r="AD399" s="307"/>
      <c r="AE399" s="307"/>
      <c r="AF399" s="307"/>
      <c r="AG399" s="307"/>
      <c r="AH399" s="307"/>
      <c r="AI399" s="307"/>
      <c r="AJ399" s="307"/>
      <c r="AK399" s="307"/>
      <c r="AL399" s="307"/>
      <c r="AM399" s="307"/>
      <c r="AN399" s="307"/>
      <c r="AO399" s="307"/>
      <c r="AP399" s="307"/>
      <c r="AQ399" s="307"/>
      <c r="AR399" s="307"/>
      <c r="AS399" s="307"/>
      <c r="AT399" s="307"/>
      <c r="AU399" s="307"/>
      <c r="AV399" s="307"/>
      <c r="AW399" s="307"/>
      <c r="AX399" s="307"/>
      <c r="AY399" s="307"/>
      <c r="AZ399" s="307"/>
      <c r="BA399" s="307"/>
      <c r="BB399" s="307"/>
      <c r="BC399" s="307"/>
      <c r="BD399" s="307"/>
      <c r="BE399" s="307"/>
      <c r="BF399" s="307"/>
      <c r="BG399" s="302"/>
      <c r="BH399" s="302"/>
      <c r="BI399" s="302"/>
      <c r="BJ399" s="302"/>
    </row>
    <row r="400" spans="1:66" s="306" customFormat="1" ht="22.5" customHeight="1" x14ac:dyDescent="0.15">
      <c r="A400" s="295"/>
      <c r="B400" s="473"/>
      <c r="C400" s="473"/>
      <c r="D400" s="474"/>
      <c r="E400" s="474"/>
      <c r="F400" s="474"/>
      <c r="G400" s="474"/>
      <c r="H400" s="474"/>
      <c r="I400" s="474"/>
      <c r="J400" s="474"/>
      <c r="K400" s="473"/>
      <c r="L400" s="473"/>
      <c r="M400" s="473"/>
      <c r="N400" s="473"/>
      <c r="O400" s="473"/>
      <c r="P400" s="473"/>
      <c r="Q400" s="473"/>
      <c r="R400" s="473"/>
      <c r="S400" s="473"/>
      <c r="T400" s="473"/>
      <c r="U400" s="473"/>
      <c r="V400" s="473"/>
      <c r="W400" s="473"/>
      <c r="X400" s="295"/>
      <c r="Y400" s="307"/>
      <c r="Z400" s="307"/>
      <c r="AA400" s="307"/>
      <c r="AB400" s="307"/>
      <c r="AC400" s="307"/>
      <c r="AD400" s="307"/>
      <c r="AE400" s="307"/>
      <c r="AF400" s="307"/>
      <c r="AG400" s="307"/>
      <c r="AH400" s="307"/>
      <c r="AI400" s="307"/>
      <c r="AJ400" s="307"/>
      <c r="AK400" s="307"/>
      <c r="AL400" s="307"/>
      <c r="AM400" s="307"/>
      <c r="AN400" s="307"/>
      <c r="AO400" s="307"/>
      <c r="AP400" s="307"/>
      <c r="AQ400" s="307"/>
      <c r="AR400" s="307"/>
      <c r="AS400" s="307"/>
      <c r="AT400" s="307"/>
      <c r="AU400" s="307"/>
      <c r="AV400" s="307"/>
      <c r="AW400" s="307"/>
      <c r="AX400" s="307"/>
      <c r="AY400" s="307"/>
      <c r="AZ400" s="307"/>
      <c r="BA400" s="307"/>
      <c r="BB400" s="307"/>
      <c r="BC400" s="307"/>
      <c r="BD400" s="307"/>
      <c r="BE400" s="307"/>
      <c r="BF400" s="307"/>
      <c r="BG400" s="302"/>
      <c r="BH400" s="302"/>
      <c r="BI400" s="302"/>
      <c r="BJ400" s="302"/>
    </row>
    <row r="401" spans="1:62" s="306" customFormat="1" ht="22.5" customHeight="1" x14ac:dyDescent="0.15">
      <c r="A401" s="295"/>
      <c r="B401" s="473"/>
      <c r="C401" s="473"/>
      <c r="D401" s="474"/>
      <c r="E401" s="474"/>
      <c r="F401" s="474"/>
      <c r="G401" s="474"/>
      <c r="H401" s="474"/>
      <c r="I401" s="474"/>
      <c r="J401" s="474"/>
      <c r="K401" s="473"/>
      <c r="L401" s="473"/>
      <c r="M401" s="473"/>
      <c r="N401" s="473"/>
      <c r="O401" s="473"/>
      <c r="P401" s="473"/>
      <c r="Q401" s="473"/>
      <c r="R401" s="473"/>
      <c r="S401" s="473"/>
      <c r="T401" s="473"/>
      <c r="U401" s="473"/>
      <c r="V401" s="473"/>
      <c r="W401" s="473"/>
      <c r="X401" s="295"/>
      <c r="Y401" s="307"/>
      <c r="Z401" s="307"/>
      <c r="AA401" s="307"/>
      <c r="AB401" s="307"/>
      <c r="AC401" s="307"/>
      <c r="AD401" s="307"/>
      <c r="AE401" s="307"/>
      <c r="AF401" s="307"/>
      <c r="AG401" s="307"/>
      <c r="AH401" s="307"/>
      <c r="AI401" s="307"/>
      <c r="AJ401" s="307"/>
      <c r="AK401" s="307"/>
      <c r="AL401" s="307"/>
      <c r="AM401" s="307"/>
      <c r="AN401" s="307"/>
      <c r="AO401" s="307"/>
      <c r="AP401" s="307"/>
      <c r="AQ401" s="307"/>
      <c r="AR401" s="307"/>
      <c r="AS401" s="307"/>
      <c r="AT401" s="307"/>
      <c r="AU401" s="307"/>
      <c r="AV401" s="307"/>
      <c r="AW401" s="307"/>
      <c r="AX401" s="307"/>
      <c r="AY401" s="307"/>
      <c r="AZ401" s="307"/>
      <c r="BA401" s="307"/>
      <c r="BB401" s="307"/>
      <c r="BC401" s="307"/>
      <c r="BD401" s="307"/>
      <c r="BE401" s="307"/>
      <c r="BF401" s="307"/>
      <c r="BG401" s="302"/>
      <c r="BH401" s="302"/>
      <c r="BI401" s="302"/>
      <c r="BJ401" s="302"/>
    </row>
    <row r="402" spans="1:62" s="306" customFormat="1" ht="22.5" customHeight="1" x14ac:dyDescent="0.15">
      <c r="A402" s="1"/>
      <c r="B402" s="272"/>
      <c r="C402" s="273"/>
      <c r="D402" s="273"/>
      <c r="F402" s="273"/>
      <c r="G402" s="273"/>
      <c r="H402" s="273"/>
      <c r="I402" s="273"/>
      <c r="J402" s="273"/>
      <c r="K402"/>
      <c r="L402"/>
      <c r="M402"/>
      <c r="N402"/>
      <c r="O402"/>
      <c r="P402"/>
      <c r="Q402"/>
      <c r="R402"/>
      <c r="S402"/>
      <c r="T402"/>
      <c r="U402"/>
      <c r="V402"/>
      <c r="W402"/>
      <c r="X402"/>
      <c r="Y402" s="307"/>
      <c r="Z402" s="307"/>
      <c r="AA402" s="307"/>
      <c r="AB402" s="307"/>
      <c r="AC402" s="307"/>
      <c r="AD402" s="307"/>
      <c r="AE402" s="307"/>
      <c r="AF402" s="307"/>
      <c r="AG402" s="307"/>
      <c r="AH402" s="307"/>
      <c r="AI402" s="307"/>
      <c r="AJ402" s="307"/>
      <c r="AK402" s="307"/>
      <c r="AL402" s="307"/>
      <c r="AM402" s="307"/>
      <c r="AN402" s="307"/>
      <c r="AO402" s="307"/>
      <c r="AP402" s="307"/>
      <c r="AQ402" s="307"/>
      <c r="AR402" s="307"/>
      <c r="AS402" s="307"/>
      <c r="AT402" s="307"/>
      <c r="AU402" s="307"/>
      <c r="AV402" s="307"/>
      <c r="AW402" s="307"/>
      <c r="AX402" s="307"/>
      <c r="AY402" s="307"/>
      <c r="AZ402" s="307"/>
      <c r="BA402" s="307"/>
      <c r="BB402" s="307"/>
      <c r="BC402" s="307"/>
      <c r="BD402" s="307"/>
      <c r="BE402" s="307"/>
      <c r="BF402" s="307"/>
      <c r="BG402" s="302"/>
      <c r="BH402" s="302"/>
      <c r="BI402" s="302"/>
      <c r="BJ402" s="302"/>
    </row>
    <row r="403" spans="1:62" s="306" customFormat="1" ht="22.5" customHeight="1" x14ac:dyDescent="0.15">
      <c r="A403" s="1" t="s">
        <v>621</v>
      </c>
      <c r="B403" s="1"/>
      <c r="C403"/>
      <c r="E403" s="300" t="s">
        <v>1173</v>
      </c>
      <c r="F403"/>
      <c r="G403"/>
      <c r="H403"/>
      <c r="I403"/>
      <c r="J403"/>
      <c r="K403" s="1"/>
      <c r="L403" s="1"/>
      <c r="M403" s="1"/>
      <c r="N403" s="1"/>
      <c r="O403" s="1"/>
      <c r="P403" s="1"/>
      <c r="Q403" s="1"/>
      <c r="R403"/>
      <c r="S403"/>
      <c r="T403"/>
      <c r="U403"/>
      <c r="V403"/>
      <c r="W403"/>
      <c r="X403"/>
      <c r="Y403" s="307"/>
      <c r="Z403" s="307"/>
      <c r="AA403" s="307"/>
      <c r="AB403" s="307"/>
      <c r="AC403" s="307"/>
      <c r="AD403" s="307"/>
      <c r="AE403" s="307"/>
      <c r="AF403" s="307"/>
      <c r="AG403" s="307"/>
      <c r="AH403" s="307"/>
      <c r="AI403" s="307"/>
      <c r="AJ403" s="307"/>
      <c r="AK403" s="307"/>
      <c r="AL403" s="307"/>
      <c r="AM403" s="307"/>
      <c r="AN403" s="307"/>
      <c r="AO403" s="307"/>
      <c r="AP403" s="307"/>
      <c r="AQ403" s="307"/>
      <c r="AR403" s="307"/>
      <c r="AS403" s="307"/>
      <c r="AT403" s="307"/>
      <c r="AU403" s="307"/>
      <c r="AV403" s="307"/>
      <c r="AW403" s="307"/>
      <c r="AX403" s="307"/>
      <c r="AY403" s="307"/>
      <c r="AZ403" s="307"/>
      <c r="BA403" s="307"/>
      <c r="BB403" s="307"/>
      <c r="BC403" s="307"/>
      <c r="BD403" s="307"/>
      <c r="BE403" s="307"/>
      <c r="BF403" s="307"/>
      <c r="BG403" s="302"/>
      <c r="BH403" s="302"/>
      <c r="BI403" s="302"/>
      <c r="BJ403" s="302"/>
    </row>
    <row r="404" spans="1:62" s="306" customFormat="1" ht="22.5" customHeight="1" x14ac:dyDescent="0.15">
      <c r="A404" s="260"/>
      <c r="B404" s="16" t="s">
        <v>660</v>
      </c>
      <c r="C404" s="473"/>
      <c r="D404" s="473"/>
      <c r="E404" s="473"/>
      <c r="F404" s="473"/>
      <c r="G404" s="473"/>
      <c r="H404" s="473"/>
      <c r="I404" s="473"/>
      <c r="J404" s="473"/>
      <c r="K404" s="473"/>
      <c r="L404" s="282" t="s">
        <v>622</v>
      </c>
      <c r="M404" s="282"/>
      <c r="N404" s="473"/>
      <c r="O404" s="473"/>
      <c r="P404" s="473"/>
      <c r="Q404" s="473"/>
      <c r="R404" s="473"/>
      <c r="S404" s="473"/>
      <c r="T404" s="473"/>
      <c r="U404" s="473"/>
      <c r="V404" s="259"/>
      <c r="W404" s="259"/>
      <c r="X404" s="259"/>
      <c r="Y404" s="307"/>
      <c r="Z404" s="307"/>
      <c r="AA404" s="307"/>
      <c r="AB404" s="307"/>
      <c r="AC404" s="307"/>
      <c r="AD404" s="307"/>
      <c r="AE404" s="307"/>
      <c r="AF404" s="307"/>
      <c r="AG404" s="307"/>
      <c r="AH404" s="307"/>
      <c r="AI404" s="307"/>
      <c r="AJ404" s="307"/>
      <c r="AK404" s="307"/>
      <c r="AL404" s="307"/>
      <c r="AM404" s="307"/>
      <c r="AN404" s="307"/>
      <c r="AO404" s="307"/>
      <c r="AP404" s="307"/>
      <c r="AQ404" s="307"/>
      <c r="AR404" s="307"/>
      <c r="AS404" s="307"/>
      <c r="AT404" s="307"/>
      <c r="AU404" s="307"/>
      <c r="AV404" s="307"/>
      <c r="AW404" s="307"/>
      <c r="AX404" s="307"/>
      <c r="AY404" s="307"/>
      <c r="AZ404" s="307"/>
      <c r="BA404" s="307"/>
      <c r="BB404" s="307"/>
      <c r="BC404" s="307"/>
      <c r="BD404" s="307"/>
      <c r="BE404" s="307"/>
      <c r="BF404" s="307"/>
      <c r="BG404" s="302"/>
      <c r="BH404" s="302"/>
      <c r="BI404" s="302"/>
      <c r="BJ404" s="302"/>
    </row>
    <row r="405" spans="1:62" s="306" customFormat="1" ht="22.5" customHeight="1" x14ac:dyDescent="0.15">
      <c r="A405" s="1"/>
      <c r="B405" s="1"/>
      <c r="C405" s="1"/>
      <c r="D405"/>
      <c r="E405"/>
      <c r="F405"/>
      <c r="G405"/>
      <c r="H405"/>
      <c r="I405"/>
      <c r="J405"/>
      <c r="K405"/>
      <c r="L405"/>
      <c r="M405"/>
      <c r="N405"/>
      <c r="O405"/>
      <c r="P405"/>
      <c r="Q405"/>
      <c r="R405"/>
      <c r="S405"/>
      <c r="T405"/>
      <c r="U405"/>
      <c r="V405"/>
      <c r="W405"/>
      <c r="X405"/>
      <c r="Y405" s="309"/>
      <c r="Z405" s="309"/>
      <c r="AA405" s="309"/>
      <c r="AB405" s="307"/>
      <c r="AC405" s="307"/>
      <c r="AD405" s="307"/>
      <c r="AE405" s="307"/>
      <c r="AF405" s="309"/>
      <c r="AG405" s="309"/>
      <c r="AH405" s="309"/>
      <c r="AI405" s="309"/>
      <c r="AJ405" s="309"/>
      <c r="AK405" s="309"/>
      <c r="AL405" s="309"/>
      <c r="AM405" s="309"/>
      <c r="AN405" s="309"/>
      <c r="AO405" s="309"/>
      <c r="AP405" s="309"/>
      <c r="AQ405" s="309"/>
      <c r="AR405" s="309"/>
      <c r="AS405" s="309"/>
      <c r="AT405" s="309"/>
      <c r="AU405" s="309"/>
      <c r="AV405" s="309"/>
      <c r="AW405" s="309"/>
      <c r="AX405" s="309"/>
      <c r="AY405" s="309"/>
      <c r="AZ405" s="309"/>
      <c r="BA405" s="309"/>
      <c r="BB405" s="309"/>
      <c r="BC405" s="309"/>
      <c r="BD405" s="309"/>
      <c r="BE405" s="309"/>
      <c r="BF405" s="309"/>
      <c r="BG405" s="302"/>
      <c r="BH405" s="302"/>
      <c r="BI405" s="302"/>
      <c r="BJ405" s="302"/>
    </row>
    <row r="406" spans="1:62" s="306" customFormat="1" ht="22.5" customHeight="1" x14ac:dyDescent="0.15">
      <c r="A406" s="1"/>
      <c r="B406" s="1"/>
      <c r="C406" s="493" t="s">
        <v>658</v>
      </c>
      <c r="D406" s="494"/>
      <c r="E406" s="494"/>
      <c r="F406" s="495"/>
      <c r="G406" s="476" t="s">
        <v>661</v>
      </c>
      <c r="H406" s="477"/>
      <c r="I406" s="477"/>
      <c r="J406" s="477"/>
      <c r="K406" s="477"/>
      <c r="L406" s="477"/>
      <c r="M406" s="477"/>
      <c r="N406" s="477"/>
      <c r="O406" s="476" t="s">
        <v>662</v>
      </c>
      <c r="P406" s="477"/>
      <c r="Q406" s="477"/>
      <c r="R406" s="477"/>
      <c r="S406" s="477"/>
      <c r="T406" s="477"/>
      <c r="U406" s="477"/>
      <c r="V406" s="477"/>
      <c r="W406" s="477"/>
      <c r="X406" s="478"/>
      <c r="Y406" s="303"/>
      <c r="Z406" s="303"/>
      <c r="AA406" s="303"/>
      <c r="AB406" s="309"/>
      <c r="AC406" s="307"/>
      <c r="AD406" s="307"/>
      <c r="AE406" s="307"/>
      <c r="AF406" s="303"/>
      <c r="AG406" s="303"/>
      <c r="AH406" s="303"/>
      <c r="AI406" s="303"/>
      <c r="AJ406" s="303"/>
      <c r="AK406" s="303"/>
      <c r="AL406" s="303"/>
      <c r="AM406" s="303"/>
      <c r="AN406" s="303"/>
      <c r="AO406" s="303"/>
      <c r="AP406" s="303"/>
      <c r="AQ406" s="303"/>
      <c r="AR406" s="303"/>
      <c r="AS406" s="303"/>
      <c r="AT406" s="303"/>
      <c r="AU406" s="303"/>
      <c r="AV406" s="303"/>
      <c r="AW406" s="303"/>
      <c r="AX406" s="303"/>
      <c r="AY406" s="303"/>
      <c r="AZ406" s="303"/>
      <c r="BA406" s="303"/>
      <c r="BB406" s="303"/>
      <c r="BC406" s="303"/>
      <c r="BD406" s="303"/>
      <c r="BE406" s="303"/>
      <c r="BF406" s="303"/>
      <c r="BG406" s="302"/>
      <c r="BH406" s="302"/>
      <c r="BI406" s="302"/>
      <c r="BJ406" s="302"/>
    </row>
    <row r="407" spans="1:62" s="306" customFormat="1" ht="22.5" customHeight="1" x14ac:dyDescent="0.15">
      <c r="A407" s="1"/>
      <c r="B407" s="1"/>
      <c r="C407" s="496"/>
      <c r="D407" s="497"/>
      <c r="E407" s="497"/>
      <c r="F407" s="498"/>
      <c r="G407" s="488" t="s">
        <v>663</v>
      </c>
      <c r="H407" s="488"/>
      <c r="I407" s="488"/>
      <c r="J407" s="488"/>
      <c r="K407" s="488"/>
      <c r="L407" s="488"/>
      <c r="M407" s="488"/>
      <c r="N407" s="489"/>
      <c r="O407" s="479" t="s">
        <v>666</v>
      </c>
      <c r="P407" s="480"/>
      <c r="Q407" s="480"/>
      <c r="R407" s="480"/>
      <c r="S407" s="480"/>
      <c r="T407" s="480"/>
      <c r="U407" s="480"/>
      <c r="V407" s="480"/>
      <c r="W407" s="480"/>
      <c r="X407" s="481"/>
      <c r="Y407" s="307"/>
      <c r="Z407" s="307"/>
      <c r="AA407" s="307"/>
      <c r="AB407" s="303"/>
      <c r="AC407" s="309"/>
      <c r="AD407" s="309"/>
      <c r="AE407" s="309"/>
      <c r="AF407" s="307"/>
      <c r="AG407" s="307"/>
      <c r="AH407" s="307"/>
      <c r="AI407" s="307"/>
      <c r="AJ407" s="307"/>
      <c r="AK407" s="307"/>
      <c r="AL407" s="307"/>
      <c r="AM407" s="307"/>
      <c r="AN407" s="307"/>
      <c r="AO407" s="307"/>
      <c r="AP407" s="307"/>
      <c r="AQ407" s="307"/>
      <c r="AR407" s="307"/>
      <c r="AS407" s="307"/>
      <c r="AT407" s="307"/>
      <c r="AU407" s="307"/>
      <c r="AV407" s="307"/>
      <c r="AW407" s="307"/>
      <c r="AX407" s="307"/>
      <c r="AY407" s="307"/>
      <c r="AZ407" s="307"/>
      <c r="BA407" s="307"/>
      <c r="BB407" s="307"/>
      <c r="BC407" s="307"/>
      <c r="BD407" s="307"/>
      <c r="BE407" s="307"/>
      <c r="BF407" s="307"/>
      <c r="BG407" s="302"/>
      <c r="BH407" s="302"/>
      <c r="BI407" s="302"/>
      <c r="BJ407" s="302"/>
    </row>
    <row r="408" spans="1:62" s="306" customFormat="1" ht="22.5" customHeight="1" x14ac:dyDescent="0.15">
      <c r="A408" s="1"/>
      <c r="B408" s="1"/>
      <c r="C408" s="496"/>
      <c r="D408" s="497"/>
      <c r="E408" s="497"/>
      <c r="F408" s="498"/>
      <c r="G408" s="473" t="s">
        <v>664</v>
      </c>
      <c r="H408" s="473"/>
      <c r="I408" s="473"/>
      <c r="J408" s="473"/>
      <c r="K408" s="473"/>
      <c r="L408" s="473"/>
      <c r="M408" s="473"/>
      <c r="N408" s="476"/>
      <c r="O408" s="482"/>
      <c r="P408" s="483"/>
      <c r="Q408" s="483"/>
      <c r="R408" s="483"/>
      <c r="S408" s="483"/>
      <c r="T408" s="483"/>
      <c r="U408" s="483"/>
      <c r="V408" s="483"/>
      <c r="W408" s="483"/>
      <c r="X408" s="484"/>
      <c r="Y408" s="307"/>
      <c r="Z408" s="307"/>
      <c r="AA408" s="307"/>
      <c r="AB408" s="307"/>
      <c r="AC408" s="303"/>
      <c r="AD408" s="303"/>
      <c r="AE408" s="303"/>
      <c r="AF408" s="307"/>
      <c r="AG408" s="307"/>
      <c r="AH408" s="307"/>
      <c r="AI408" s="307"/>
      <c r="AJ408" s="307"/>
      <c r="AK408" s="307"/>
      <c r="AL408" s="307"/>
      <c r="AM408" s="307"/>
      <c r="AN408" s="307"/>
      <c r="AO408" s="307"/>
      <c r="AP408" s="307"/>
      <c r="AQ408" s="307"/>
      <c r="AR408" s="307"/>
      <c r="AS408" s="307"/>
      <c r="AT408" s="307"/>
      <c r="AU408" s="307"/>
      <c r="AV408" s="307"/>
      <c r="AW408" s="307"/>
      <c r="AX408" s="307"/>
      <c r="AY408" s="307"/>
      <c r="AZ408" s="307"/>
      <c r="BA408" s="307"/>
      <c r="BB408" s="307"/>
      <c r="BC408" s="307"/>
      <c r="BD408" s="307"/>
      <c r="BE408" s="307"/>
      <c r="BF408" s="307"/>
      <c r="BG408" s="302"/>
      <c r="BH408" s="302"/>
      <c r="BI408" s="302"/>
      <c r="BJ408" s="302"/>
    </row>
    <row r="409" spans="1:62" s="306" customFormat="1" ht="22.5" customHeight="1" x14ac:dyDescent="0.15">
      <c r="A409" s="270"/>
      <c r="B409" s="270"/>
      <c r="C409" s="496"/>
      <c r="D409" s="497"/>
      <c r="E409" s="497"/>
      <c r="F409" s="498"/>
      <c r="G409" s="473" t="s">
        <v>665</v>
      </c>
      <c r="H409" s="473"/>
      <c r="I409" s="473"/>
      <c r="J409" s="473"/>
      <c r="K409" s="473"/>
      <c r="L409" s="473"/>
      <c r="M409" s="473"/>
      <c r="N409" s="476"/>
      <c r="O409" s="482"/>
      <c r="P409" s="483"/>
      <c r="Q409" s="483"/>
      <c r="R409" s="483"/>
      <c r="S409" s="483"/>
      <c r="T409" s="483"/>
      <c r="U409" s="483"/>
      <c r="V409" s="483"/>
      <c r="W409" s="483"/>
      <c r="X409" s="484"/>
      <c r="Y409" s="307"/>
      <c r="Z409" s="307"/>
      <c r="AA409" s="307"/>
      <c r="AB409" s="307"/>
      <c r="AC409" s="307"/>
      <c r="AD409" s="307"/>
      <c r="AE409" s="307"/>
      <c r="AF409" s="307"/>
      <c r="AG409" s="307"/>
      <c r="AH409" s="307"/>
      <c r="AI409" s="307"/>
      <c r="AJ409" s="307"/>
      <c r="AK409" s="307"/>
      <c r="AL409" s="307"/>
      <c r="AM409" s="307"/>
      <c r="AN409" s="307"/>
      <c r="AO409" s="307"/>
      <c r="AP409" s="307"/>
      <c r="AQ409" s="307"/>
      <c r="AR409" s="307"/>
      <c r="AS409" s="307"/>
      <c r="AT409" s="307"/>
      <c r="AU409" s="307"/>
      <c r="AV409" s="307"/>
      <c r="AW409" s="307"/>
      <c r="AX409" s="307"/>
      <c r="AY409" s="307"/>
      <c r="AZ409" s="307"/>
      <c r="BA409" s="307"/>
      <c r="BB409" s="307"/>
      <c r="BC409" s="307"/>
      <c r="BD409" s="307"/>
      <c r="BE409" s="307"/>
      <c r="BF409" s="307"/>
      <c r="BG409" s="302"/>
      <c r="BH409" s="302"/>
      <c r="BI409" s="302"/>
      <c r="BJ409" s="302"/>
    </row>
    <row r="410" spans="1:62" s="306" customFormat="1" ht="22.5" customHeight="1" x14ac:dyDescent="0.15">
      <c r="A410" s="270"/>
      <c r="B410" s="270"/>
      <c r="C410" s="496"/>
      <c r="D410" s="497"/>
      <c r="E410" s="497"/>
      <c r="F410" s="498"/>
      <c r="G410" s="473"/>
      <c r="H410" s="473"/>
      <c r="I410" s="473"/>
      <c r="J410" s="473"/>
      <c r="K410" s="473"/>
      <c r="L410" s="473"/>
      <c r="M410" s="473"/>
      <c r="N410" s="476"/>
      <c r="O410" s="482"/>
      <c r="P410" s="483"/>
      <c r="Q410" s="483"/>
      <c r="R410" s="483"/>
      <c r="S410" s="483"/>
      <c r="T410" s="483"/>
      <c r="U410" s="483"/>
      <c r="V410" s="483"/>
      <c r="W410" s="483"/>
      <c r="X410" s="484"/>
      <c r="Y410" s="307"/>
      <c r="Z410" s="307"/>
      <c r="AA410" s="307"/>
      <c r="AB410" s="307"/>
      <c r="AC410" s="307"/>
      <c r="AD410" s="307"/>
      <c r="AE410" s="307"/>
      <c r="AF410" s="307"/>
      <c r="AG410" s="307"/>
      <c r="AH410" s="307"/>
      <c r="AI410" s="307"/>
      <c r="AJ410" s="307"/>
      <c r="AK410" s="307"/>
      <c r="AL410" s="307"/>
      <c r="AM410" s="307"/>
      <c r="AN410" s="307"/>
      <c r="AO410" s="307"/>
      <c r="AP410" s="307"/>
      <c r="AQ410" s="307"/>
      <c r="AR410" s="307"/>
      <c r="AS410" s="307"/>
      <c r="AT410" s="307"/>
      <c r="AU410" s="307"/>
      <c r="AV410" s="307"/>
      <c r="AW410" s="307"/>
      <c r="AX410" s="307"/>
      <c r="AY410" s="307"/>
      <c r="AZ410" s="307"/>
      <c r="BA410" s="307"/>
      <c r="BB410" s="307"/>
      <c r="BC410" s="307"/>
      <c r="BD410" s="307"/>
      <c r="BE410" s="307"/>
      <c r="BF410" s="307"/>
      <c r="BG410" s="302"/>
      <c r="BH410" s="302"/>
      <c r="BI410" s="302"/>
      <c r="BJ410" s="302"/>
    </row>
    <row r="411" spans="1:62" s="306" customFormat="1" ht="22.5" customHeight="1" x14ac:dyDescent="0.15">
      <c r="A411" s="270"/>
      <c r="B411" s="270"/>
      <c r="C411" s="489"/>
      <c r="D411" s="499"/>
      <c r="E411" s="499"/>
      <c r="F411" s="500"/>
      <c r="G411" s="473"/>
      <c r="H411" s="473"/>
      <c r="I411" s="473"/>
      <c r="J411" s="473"/>
      <c r="K411" s="473"/>
      <c r="L411" s="473"/>
      <c r="M411" s="473"/>
      <c r="N411" s="476"/>
      <c r="O411" s="485"/>
      <c r="P411" s="486"/>
      <c r="Q411" s="486"/>
      <c r="R411" s="486"/>
      <c r="S411" s="486"/>
      <c r="T411" s="486"/>
      <c r="U411" s="486"/>
      <c r="V411" s="486"/>
      <c r="W411" s="486"/>
      <c r="X411" s="487"/>
      <c r="Y411" s="307"/>
      <c r="Z411" s="307"/>
      <c r="AA411" s="307"/>
      <c r="AB411" s="307"/>
      <c r="AC411" s="307"/>
      <c r="AD411" s="307"/>
      <c r="AE411" s="307"/>
      <c r="AF411" s="307"/>
      <c r="AG411" s="307"/>
      <c r="AH411" s="307"/>
      <c r="AI411" s="307"/>
      <c r="AJ411" s="307"/>
      <c r="AK411" s="307"/>
      <c r="AL411" s="307"/>
      <c r="AM411" s="307"/>
      <c r="AN411" s="307"/>
      <c r="AO411" s="307"/>
      <c r="AP411" s="307"/>
      <c r="AQ411" s="307"/>
      <c r="AR411" s="307"/>
      <c r="AS411" s="307"/>
      <c r="AT411" s="307"/>
      <c r="AU411" s="307"/>
      <c r="AV411" s="307"/>
      <c r="AW411" s="307"/>
      <c r="AX411" s="307"/>
      <c r="AY411" s="307"/>
      <c r="AZ411" s="307"/>
      <c r="BA411" s="307"/>
      <c r="BB411" s="307"/>
      <c r="BC411" s="307"/>
      <c r="BD411" s="307"/>
      <c r="BE411" s="307"/>
      <c r="BF411" s="307"/>
      <c r="BG411" s="302"/>
      <c r="BH411" s="302"/>
      <c r="BI411" s="302"/>
      <c r="BJ411" s="302"/>
    </row>
    <row r="412" spans="1:62" s="306" customFormat="1" ht="22.5" customHeight="1" x14ac:dyDescent="0.15">
      <c r="A412" s="270"/>
      <c r="B412" s="270"/>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307"/>
      <c r="Z412" s="307"/>
      <c r="AA412" s="307"/>
      <c r="AB412" s="307"/>
      <c r="AC412" s="307"/>
      <c r="AD412" s="307"/>
      <c r="AE412" s="307"/>
      <c r="AF412" s="307"/>
      <c r="AG412" s="307"/>
      <c r="AH412" s="307"/>
      <c r="AI412" s="307"/>
      <c r="AJ412" s="307"/>
      <c r="AK412" s="307"/>
      <c r="AL412" s="307"/>
      <c r="AM412" s="307"/>
      <c r="AN412" s="307"/>
      <c r="AO412" s="307"/>
      <c r="AP412" s="307"/>
      <c r="AQ412" s="307"/>
      <c r="AR412" s="307"/>
      <c r="AS412" s="307"/>
      <c r="AT412" s="307"/>
      <c r="AU412" s="307"/>
      <c r="AV412" s="307"/>
      <c r="AW412" s="307"/>
      <c r="AX412" s="307"/>
      <c r="AY412" s="307"/>
      <c r="AZ412" s="307"/>
      <c r="BA412" s="307"/>
      <c r="BB412" s="307"/>
      <c r="BC412" s="307"/>
      <c r="BD412" s="307"/>
      <c r="BE412" s="307"/>
      <c r="BF412" s="307"/>
      <c r="BG412" s="302"/>
      <c r="BH412" s="302"/>
      <c r="BI412" s="302"/>
      <c r="BJ412" s="302"/>
    </row>
    <row r="413" spans="1:62" s="306" customFormat="1" ht="22.5" customHeight="1" x14ac:dyDescent="0.15">
      <c r="A413" s="270"/>
      <c r="B413" s="270"/>
      <c r="C413" s="493" t="s">
        <v>659</v>
      </c>
      <c r="D413" s="494"/>
      <c r="E413" s="494"/>
      <c r="F413" s="495"/>
      <c r="G413" s="476" t="s">
        <v>661</v>
      </c>
      <c r="H413" s="477"/>
      <c r="I413" s="477"/>
      <c r="J413" s="477"/>
      <c r="K413" s="477"/>
      <c r="L413" s="477"/>
      <c r="M413" s="477"/>
      <c r="N413" s="477"/>
      <c r="O413" s="476" t="s">
        <v>662</v>
      </c>
      <c r="P413" s="477"/>
      <c r="Q413" s="477"/>
      <c r="R413" s="477"/>
      <c r="S413" s="477"/>
      <c r="T413" s="477"/>
      <c r="U413" s="477"/>
      <c r="V413" s="477"/>
      <c r="W413" s="477"/>
      <c r="X413" s="478"/>
      <c r="Y413" s="307"/>
      <c r="Z413" s="307"/>
      <c r="AA413" s="307"/>
      <c r="AB413" s="307"/>
      <c r="AC413" s="307"/>
      <c r="AD413" s="307"/>
      <c r="AE413" s="307"/>
      <c r="AF413" s="307"/>
      <c r="AG413" s="307"/>
      <c r="AH413" s="307"/>
      <c r="AI413" s="307"/>
      <c r="AJ413" s="307"/>
      <c r="AK413" s="307"/>
      <c r="AL413" s="307"/>
      <c r="AM413" s="307"/>
      <c r="AN413" s="307"/>
      <c r="AO413" s="307"/>
      <c r="AP413" s="307"/>
      <c r="AQ413" s="307"/>
      <c r="AR413" s="307"/>
      <c r="AS413" s="307"/>
      <c r="AT413" s="307"/>
      <c r="AU413" s="307"/>
      <c r="AV413" s="307"/>
      <c r="AW413" s="307"/>
      <c r="AX413" s="307"/>
      <c r="AY413" s="307"/>
      <c r="AZ413" s="307"/>
      <c r="BA413" s="307"/>
      <c r="BB413" s="307"/>
      <c r="BC413" s="307"/>
      <c r="BD413" s="307"/>
      <c r="BE413" s="307"/>
      <c r="BF413" s="307"/>
      <c r="BG413" s="302"/>
      <c r="BH413" s="302"/>
      <c r="BI413" s="302"/>
      <c r="BJ413" s="302"/>
    </row>
    <row r="414" spans="1:62" s="306" customFormat="1" ht="22.5" customHeight="1" x14ac:dyDescent="0.15">
      <c r="A414" s="270"/>
      <c r="B414" s="270"/>
      <c r="C414" s="496"/>
      <c r="D414" s="497"/>
      <c r="E414" s="497"/>
      <c r="F414" s="498"/>
      <c r="G414" s="488" t="s">
        <v>663</v>
      </c>
      <c r="H414" s="488"/>
      <c r="I414" s="488"/>
      <c r="J414" s="488"/>
      <c r="K414" s="488"/>
      <c r="L414" s="488"/>
      <c r="M414" s="488"/>
      <c r="N414" s="489"/>
      <c r="O414" s="479" t="s">
        <v>667</v>
      </c>
      <c r="P414" s="480"/>
      <c r="Q414" s="480"/>
      <c r="R414" s="480"/>
      <c r="S414" s="480"/>
      <c r="T414" s="480"/>
      <c r="U414" s="480"/>
      <c r="V414" s="480"/>
      <c r="W414" s="480"/>
      <c r="X414" s="481"/>
      <c r="Y414" s="303"/>
      <c r="Z414" s="303"/>
      <c r="AA414" s="303"/>
      <c r="AB414" s="307"/>
      <c r="AC414" s="307"/>
      <c r="AD414" s="307"/>
      <c r="AE414" s="307"/>
      <c r="AF414" s="303"/>
      <c r="AG414" s="303"/>
      <c r="AH414" s="303"/>
      <c r="AI414" s="303"/>
      <c r="AJ414" s="303"/>
      <c r="AK414" s="303"/>
      <c r="AL414" s="303"/>
      <c r="AM414" s="303"/>
      <c r="AN414" s="303"/>
      <c r="AO414" s="303"/>
      <c r="AP414" s="303"/>
      <c r="AQ414" s="303"/>
      <c r="AR414" s="303"/>
      <c r="AS414" s="303"/>
      <c r="AT414" s="303"/>
      <c r="AU414" s="303"/>
      <c r="AV414" s="303"/>
      <c r="AW414" s="303"/>
      <c r="AX414" s="303"/>
      <c r="AY414" s="303"/>
      <c r="AZ414" s="303"/>
      <c r="BA414" s="303"/>
      <c r="BB414" s="303"/>
      <c r="BC414" s="303"/>
      <c r="BD414" s="303"/>
      <c r="BE414" s="303"/>
      <c r="BF414" s="303"/>
      <c r="BG414" s="302"/>
      <c r="BH414" s="302"/>
      <c r="BI414" s="302"/>
      <c r="BJ414" s="302"/>
    </row>
    <row r="415" spans="1:62" s="306" customFormat="1" ht="22.5" customHeight="1" x14ac:dyDescent="0.15">
      <c r="A415" s="270"/>
      <c r="B415" s="270"/>
      <c r="C415" s="496"/>
      <c r="D415" s="497"/>
      <c r="E415" s="497"/>
      <c r="F415" s="498"/>
      <c r="G415" s="473" t="s">
        <v>664</v>
      </c>
      <c r="H415" s="473"/>
      <c r="I415" s="473"/>
      <c r="J415" s="473"/>
      <c r="K415" s="473"/>
      <c r="L415" s="473"/>
      <c r="M415" s="473"/>
      <c r="N415" s="476"/>
      <c r="O415" s="482"/>
      <c r="P415" s="483"/>
      <c r="Q415" s="483"/>
      <c r="R415" s="483"/>
      <c r="S415" s="483"/>
      <c r="T415" s="483"/>
      <c r="U415" s="483"/>
      <c r="V415" s="483"/>
      <c r="W415" s="483"/>
      <c r="X415" s="484"/>
      <c r="Y415" s="307"/>
      <c r="Z415" s="307"/>
      <c r="AA415" s="307"/>
      <c r="AB415" s="303"/>
      <c r="AC415" s="307"/>
      <c r="AD415" s="307"/>
      <c r="AE415" s="307"/>
      <c r="AF415" s="307"/>
      <c r="AG415" s="307"/>
      <c r="AH415" s="307"/>
      <c r="AI415" s="307"/>
      <c r="AJ415" s="307"/>
      <c r="AK415" s="307"/>
      <c r="AL415" s="307"/>
      <c r="AM415" s="307"/>
      <c r="AN415" s="307"/>
      <c r="AO415" s="307"/>
      <c r="AP415" s="307"/>
      <c r="AQ415" s="307"/>
      <c r="AR415" s="307"/>
      <c r="AS415" s="307"/>
      <c r="AT415" s="307"/>
      <c r="AU415" s="307"/>
      <c r="AV415" s="307"/>
      <c r="AW415" s="307"/>
      <c r="AX415" s="307"/>
      <c r="AY415" s="307"/>
      <c r="AZ415" s="307"/>
      <c r="BA415" s="307"/>
      <c r="BB415" s="307"/>
      <c r="BC415" s="307"/>
      <c r="BD415" s="307"/>
      <c r="BE415" s="307"/>
      <c r="BF415" s="307"/>
      <c r="BG415" s="302"/>
      <c r="BH415" s="302"/>
      <c r="BI415" s="302"/>
      <c r="BJ415" s="302"/>
    </row>
    <row r="416" spans="1:62" s="306" customFormat="1" ht="22.5" customHeight="1" x14ac:dyDescent="0.15">
      <c r="A416" s="270"/>
      <c r="B416" s="270"/>
      <c r="C416" s="496"/>
      <c r="D416" s="497"/>
      <c r="E416" s="497"/>
      <c r="F416" s="498"/>
      <c r="G416" s="473" t="s">
        <v>665</v>
      </c>
      <c r="H416" s="473"/>
      <c r="I416" s="473"/>
      <c r="J416" s="473"/>
      <c r="K416" s="473"/>
      <c r="L416" s="473"/>
      <c r="M416" s="473"/>
      <c r="N416" s="476"/>
      <c r="O416" s="482"/>
      <c r="P416" s="483"/>
      <c r="Q416" s="483"/>
      <c r="R416" s="483"/>
      <c r="S416" s="483"/>
      <c r="T416" s="483"/>
      <c r="U416" s="483"/>
      <c r="V416" s="483"/>
      <c r="W416" s="483"/>
      <c r="X416" s="484"/>
      <c r="Y416" s="307"/>
      <c r="Z416" s="307"/>
      <c r="AA416" s="307"/>
      <c r="AB416" s="307"/>
      <c r="AC416" s="303"/>
      <c r="AD416" s="303"/>
      <c r="AE416" s="303"/>
      <c r="AF416" s="307"/>
      <c r="AG416" s="307"/>
      <c r="AH416" s="307"/>
      <c r="AI416" s="307"/>
      <c r="AJ416" s="307"/>
      <c r="AK416" s="307"/>
      <c r="AL416" s="307"/>
      <c r="AM416" s="307"/>
      <c r="AN416" s="307"/>
      <c r="AO416" s="307"/>
      <c r="AP416" s="307"/>
      <c r="AQ416" s="307"/>
      <c r="AR416" s="307"/>
      <c r="AS416" s="307"/>
      <c r="AT416" s="307"/>
      <c r="AU416" s="307"/>
      <c r="AV416" s="307"/>
      <c r="AW416" s="307"/>
      <c r="AX416" s="307"/>
      <c r="AY416" s="307"/>
      <c r="AZ416" s="307"/>
      <c r="BA416" s="307"/>
      <c r="BB416" s="307"/>
      <c r="BC416" s="307"/>
      <c r="BD416" s="307"/>
      <c r="BE416" s="307"/>
      <c r="BF416" s="307"/>
      <c r="BG416" s="302"/>
      <c r="BH416" s="302"/>
      <c r="BI416" s="302"/>
      <c r="BJ416" s="302"/>
    </row>
    <row r="417" spans="1:64" s="306" customFormat="1" ht="22.5" customHeight="1" x14ac:dyDescent="0.15">
      <c r="A417" s="1"/>
      <c r="B417" s="1"/>
      <c r="C417" s="496"/>
      <c r="D417" s="497"/>
      <c r="E417" s="497"/>
      <c r="F417" s="498"/>
      <c r="G417" s="473"/>
      <c r="H417" s="473"/>
      <c r="I417" s="473"/>
      <c r="J417" s="473"/>
      <c r="K417" s="473"/>
      <c r="L417" s="473"/>
      <c r="M417" s="473"/>
      <c r="N417" s="476"/>
      <c r="O417" s="482"/>
      <c r="P417" s="483"/>
      <c r="Q417" s="483"/>
      <c r="R417" s="483"/>
      <c r="S417" s="483"/>
      <c r="T417" s="483"/>
      <c r="U417" s="483"/>
      <c r="V417" s="483"/>
      <c r="W417" s="483"/>
      <c r="X417" s="484"/>
      <c r="Y417" s="307"/>
      <c r="Z417" s="307"/>
      <c r="AA417" s="307"/>
      <c r="AB417" s="307"/>
      <c r="AC417" s="307"/>
      <c r="AD417" s="307"/>
      <c r="AE417" s="307"/>
      <c r="AF417" s="307"/>
      <c r="AG417" s="307"/>
      <c r="AH417" s="307"/>
      <c r="AI417" s="307"/>
      <c r="AJ417" s="307"/>
      <c r="AK417" s="307"/>
      <c r="AL417" s="307"/>
      <c r="AM417" s="307"/>
      <c r="AN417" s="307"/>
      <c r="AO417" s="307"/>
      <c r="AP417" s="307"/>
      <c r="AQ417" s="307"/>
      <c r="AR417" s="307"/>
      <c r="AS417" s="307"/>
      <c r="AT417" s="307"/>
      <c r="AU417" s="307"/>
      <c r="AV417" s="307"/>
      <c r="AW417" s="307"/>
      <c r="AX417" s="307"/>
      <c r="AY417" s="307"/>
      <c r="AZ417" s="307"/>
      <c r="BA417" s="307"/>
      <c r="BB417" s="307"/>
      <c r="BC417" s="307"/>
      <c r="BD417" s="307"/>
      <c r="BE417" s="307"/>
      <c r="BF417" s="307"/>
      <c r="BG417" s="302"/>
      <c r="BH417" s="302"/>
      <c r="BI417" s="302"/>
      <c r="BJ417" s="302"/>
    </row>
    <row r="418" spans="1:64" s="306" customFormat="1" ht="22.5" customHeight="1" x14ac:dyDescent="0.15">
      <c r="A418" s="1"/>
      <c r="B418" s="1"/>
      <c r="C418" s="489"/>
      <c r="D418" s="499"/>
      <c r="E418" s="499"/>
      <c r="F418" s="500"/>
      <c r="G418" s="473"/>
      <c r="H418" s="473"/>
      <c r="I418" s="473"/>
      <c r="J418" s="473"/>
      <c r="K418" s="473"/>
      <c r="L418" s="473"/>
      <c r="M418" s="473"/>
      <c r="N418" s="476"/>
      <c r="O418" s="485"/>
      <c r="P418" s="486"/>
      <c r="Q418" s="486"/>
      <c r="R418" s="486"/>
      <c r="S418" s="486"/>
      <c r="T418" s="486"/>
      <c r="U418" s="486"/>
      <c r="V418" s="486"/>
      <c r="W418" s="486"/>
      <c r="X418" s="487"/>
      <c r="Y418" s="307"/>
      <c r="Z418" s="307"/>
      <c r="AA418" s="307"/>
      <c r="AB418" s="307"/>
      <c r="AC418" s="307"/>
      <c r="AD418" s="307"/>
      <c r="AE418" s="307"/>
      <c r="AF418" s="307"/>
      <c r="AG418" s="307"/>
      <c r="AH418" s="307"/>
      <c r="AI418" s="307"/>
      <c r="AJ418" s="307"/>
      <c r="AK418" s="307"/>
      <c r="AL418" s="307"/>
      <c r="AM418" s="307"/>
      <c r="AN418" s="307"/>
      <c r="AO418" s="307"/>
      <c r="AP418" s="307"/>
      <c r="AQ418" s="307"/>
      <c r="AR418" s="307"/>
      <c r="AS418" s="307"/>
      <c r="AT418" s="307"/>
      <c r="AU418" s="307"/>
      <c r="AV418" s="307"/>
      <c r="AW418" s="307"/>
      <c r="AX418" s="307"/>
      <c r="AY418" s="307"/>
      <c r="AZ418" s="307"/>
      <c r="BA418" s="307"/>
      <c r="BB418" s="307"/>
      <c r="BC418" s="307"/>
      <c r="BD418" s="307"/>
      <c r="BE418" s="307"/>
      <c r="BF418" s="307"/>
      <c r="BG418" s="302"/>
      <c r="BH418" s="302"/>
      <c r="BI418" s="302"/>
      <c r="BJ418" s="302"/>
    </row>
    <row r="419" spans="1:64" s="306" customFormat="1" ht="22.5" customHeight="1" x14ac:dyDescent="0.15">
      <c r="A419" s="1"/>
      <c r="B419" s="1"/>
      <c r="C419"/>
      <c r="D419"/>
      <c r="E419"/>
      <c r="F419"/>
      <c r="G419"/>
      <c r="H419"/>
      <c r="I419"/>
      <c r="J419"/>
      <c r="K419"/>
      <c r="L419"/>
      <c r="M419"/>
      <c r="N419"/>
      <c r="O419"/>
      <c r="P419"/>
      <c r="Q419"/>
      <c r="R419"/>
      <c r="S419"/>
      <c r="T419"/>
      <c r="U419"/>
      <c r="V419"/>
      <c r="W419"/>
      <c r="X419"/>
      <c r="Y419" s="307"/>
      <c r="Z419" s="307"/>
      <c r="AA419" s="307"/>
      <c r="AB419" s="307"/>
      <c r="AC419" s="307"/>
      <c r="AD419" s="307"/>
      <c r="AE419" s="307"/>
      <c r="AF419" s="307"/>
      <c r="AG419" s="307"/>
      <c r="AH419" s="307"/>
      <c r="AI419" s="307"/>
      <c r="AJ419" s="307"/>
      <c r="AK419" s="307"/>
      <c r="AL419" s="307"/>
      <c r="AM419" s="307"/>
      <c r="AN419" s="307"/>
      <c r="AO419" s="307"/>
      <c r="AP419" s="307"/>
      <c r="AQ419" s="307"/>
      <c r="AR419" s="307"/>
      <c r="AS419" s="307"/>
      <c r="AT419" s="307"/>
      <c r="AU419" s="307"/>
      <c r="AV419" s="307"/>
      <c r="AW419" s="307"/>
      <c r="AX419" s="307"/>
      <c r="AY419" s="307"/>
      <c r="AZ419" s="307"/>
      <c r="BA419" s="307"/>
      <c r="BB419" s="307"/>
      <c r="BC419" s="307"/>
      <c r="BD419" s="307"/>
      <c r="BE419" s="307"/>
      <c r="BF419" s="307"/>
      <c r="BG419" s="302"/>
      <c r="BH419" s="302"/>
      <c r="BI419" s="302"/>
      <c r="BJ419" s="302"/>
    </row>
    <row r="420" spans="1:64" s="306" customFormat="1" ht="22.5" customHeight="1" thickBot="1" x14ac:dyDescent="0.2">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7"/>
      <c r="Z420" s="307"/>
      <c r="AA420" s="307"/>
      <c r="AB420" s="307"/>
      <c r="AC420" s="307"/>
      <c r="AD420" s="307"/>
      <c r="AE420" s="307"/>
      <c r="AF420" s="307"/>
      <c r="AG420" s="307"/>
      <c r="AH420" s="307"/>
      <c r="AI420" s="307"/>
      <c r="AJ420" s="307"/>
      <c r="AK420" s="307"/>
      <c r="AL420" s="307"/>
      <c r="AM420" s="307"/>
      <c r="AN420" s="307"/>
      <c r="AO420" s="307"/>
      <c r="AP420" s="307"/>
      <c r="AQ420" s="307"/>
      <c r="AR420" s="307"/>
      <c r="AS420" s="307"/>
      <c r="AT420" s="307"/>
      <c r="AU420" s="307"/>
      <c r="AV420" s="307"/>
      <c r="AW420" s="307"/>
      <c r="AX420" s="307"/>
      <c r="AY420" s="307"/>
      <c r="AZ420" s="307"/>
      <c r="BA420" s="307"/>
      <c r="BB420" s="307"/>
      <c r="BC420" s="307"/>
      <c r="BD420" s="307"/>
      <c r="BE420" s="307"/>
      <c r="BF420" s="307"/>
      <c r="BG420" s="302"/>
      <c r="BH420" s="302"/>
      <c r="BI420" s="302"/>
      <c r="BJ420" s="302"/>
    </row>
    <row r="421" spans="1:64" s="306" customFormat="1" ht="22.5" customHeight="1" thickBot="1" x14ac:dyDescent="0.2">
      <c r="A421" s="305" t="s">
        <v>757</v>
      </c>
      <c r="B421" s="301"/>
      <c r="C421" s="301"/>
      <c r="D421" s="301"/>
      <c r="F421" s="301"/>
      <c r="G421" s="301"/>
      <c r="H421" s="301"/>
      <c r="I421" s="301"/>
      <c r="J421" s="301"/>
      <c r="K421" s="301"/>
      <c r="L421" s="301"/>
      <c r="M421" s="301"/>
      <c r="N421" s="301"/>
      <c r="O421" s="301"/>
      <c r="P421" s="301"/>
      <c r="Q421" s="301"/>
      <c r="R421" s="301"/>
      <c r="S421" s="301"/>
      <c r="T421" s="301"/>
      <c r="U421" s="458" t="s">
        <v>700</v>
      </c>
      <c r="V421" s="459"/>
      <c r="W421" s="460"/>
      <c r="X421" s="301"/>
      <c r="Y421" s="307"/>
      <c r="Z421" s="307"/>
      <c r="AA421" s="307"/>
      <c r="AB421" s="307"/>
      <c r="AC421" s="307"/>
      <c r="AD421" s="307"/>
      <c r="AE421" s="307"/>
      <c r="AF421" s="307"/>
      <c r="AG421" s="307"/>
      <c r="AH421" s="307"/>
      <c r="AI421" s="307"/>
      <c r="AJ421" s="307"/>
      <c r="AK421" s="307"/>
      <c r="AL421" s="307"/>
      <c r="AM421" s="307"/>
      <c r="AN421" s="307"/>
      <c r="AO421" s="307"/>
      <c r="AP421" s="307"/>
      <c r="AQ421" s="307"/>
      <c r="AR421" s="307"/>
      <c r="AS421" s="307"/>
      <c r="AT421" s="307"/>
      <c r="AU421" s="307"/>
      <c r="AV421" s="307"/>
      <c r="AW421" s="307"/>
      <c r="AX421" s="307"/>
      <c r="AY421" s="307"/>
      <c r="AZ421" s="307"/>
      <c r="BA421" s="307"/>
      <c r="BB421" s="307"/>
      <c r="BC421" s="307"/>
      <c r="BD421" s="307"/>
      <c r="BE421" s="307"/>
      <c r="BF421" s="307"/>
      <c r="BG421" s="302"/>
      <c r="BH421" s="302"/>
      <c r="BI421" s="302"/>
      <c r="BJ421" s="302"/>
    </row>
    <row r="422" spans="1:64" s="306" customFormat="1" ht="22.5" customHeight="1" x14ac:dyDescent="0.15">
      <c r="A422" s="445" t="s">
        <v>758</v>
      </c>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7"/>
      <c r="Z422" s="307"/>
      <c r="AA422" s="307"/>
      <c r="AB422" s="307"/>
      <c r="AC422" s="307"/>
      <c r="AD422" s="307"/>
      <c r="AE422" s="307"/>
      <c r="AF422" s="307"/>
      <c r="AG422" s="307"/>
      <c r="AH422" s="307"/>
      <c r="AI422" s="307"/>
      <c r="AJ422" s="307"/>
      <c r="AK422" s="307"/>
      <c r="AL422" s="307"/>
      <c r="AM422" s="307"/>
      <c r="AN422" s="307"/>
      <c r="AO422" s="307"/>
      <c r="AP422" s="307"/>
      <c r="AQ422" s="307"/>
      <c r="AR422" s="307"/>
      <c r="AS422" s="307"/>
      <c r="AT422" s="307"/>
      <c r="AU422" s="307"/>
      <c r="AV422" s="307"/>
      <c r="AW422" s="307"/>
      <c r="AX422" s="307"/>
      <c r="AY422" s="307"/>
      <c r="AZ422" s="307"/>
      <c r="BA422" s="307"/>
      <c r="BB422" s="307"/>
      <c r="BC422" s="307"/>
      <c r="BD422" s="307"/>
      <c r="BE422" s="307"/>
      <c r="BF422" s="307"/>
      <c r="BG422" s="302"/>
      <c r="BH422" s="302"/>
      <c r="BI422" s="302"/>
      <c r="BJ422" s="302"/>
    </row>
    <row r="423" spans="1:64" s="306" customFormat="1" ht="22.5" customHeight="1" x14ac:dyDescent="0.15">
      <c r="A423" s="475" t="s">
        <v>702</v>
      </c>
      <c r="B423" s="475"/>
      <c r="C423" s="475"/>
      <c r="D423" s="475"/>
      <c r="E423" s="475"/>
      <c r="F423" s="475"/>
      <c r="G423" s="475"/>
      <c r="H423" s="475"/>
      <c r="I423" s="475"/>
      <c r="J423" s="475"/>
      <c r="K423" s="475"/>
      <c r="L423" s="475"/>
      <c r="M423" s="475"/>
      <c r="N423" s="475"/>
      <c r="O423" s="475"/>
      <c r="P423" s="475"/>
      <c r="Q423" s="475"/>
      <c r="R423" s="475"/>
      <c r="S423" s="475"/>
      <c r="T423" s="475"/>
      <c r="U423" s="475"/>
      <c r="V423" s="475"/>
      <c r="W423" s="475"/>
      <c r="X423" s="475"/>
      <c r="AB423" s="307"/>
      <c r="AC423" s="307"/>
      <c r="AD423" s="307"/>
      <c r="AE423" s="307"/>
    </row>
    <row r="424" spans="1:64" s="306" customFormat="1" ht="22.5" customHeight="1" x14ac:dyDescent="0.15">
      <c r="A424" s="447" t="s">
        <v>759</v>
      </c>
      <c r="B424" s="447"/>
      <c r="C424" s="447"/>
      <c r="D424" s="447"/>
      <c r="E424" s="447"/>
      <c r="F424" s="447"/>
      <c r="G424" s="447"/>
      <c r="H424" s="447"/>
      <c r="I424" s="447"/>
      <c r="J424" s="447"/>
      <c r="K424" s="447"/>
      <c r="L424" s="447"/>
      <c r="M424" s="447"/>
      <c r="N424" s="447"/>
      <c r="O424" s="447"/>
      <c r="P424" s="447"/>
      <c r="Q424" s="447"/>
      <c r="R424" s="447"/>
      <c r="S424" s="447"/>
      <c r="T424" s="447"/>
      <c r="U424" s="447"/>
      <c r="V424" s="447"/>
      <c r="W424" s="447"/>
      <c r="X424" s="447"/>
      <c r="Y424" s="311"/>
      <c r="Z424" s="311"/>
      <c r="AA424" s="311"/>
      <c r="AC424" s="307"/>
      <c r="AD424" s="307"/>
      <c r="AE424" s="307"/>
      <c r="AF424" s="311"/>
      <c r="AG424" s="311"/>
      <c r="AH424" s="301"/>
      <c r="AI424" s="301"/>
      <c r="AJ424" s="301"/>
      <c r="AK424" s="301"/>
      <c r="AL424" s="301"/>
      <c r="AM424" s="301"/>
      <c r="AN424" s="301"/>
      <c r="AO424" s="301"/>
      <c r="AP424" s="301"/>
      <c r="AQ424" s="301"/>
      <c r="AR424" s="301"/>
      <c r="AS424" s="301"/>
      <c r="AT424" s="301"/>
      <c r="AU424" s="301"/>
      <c r="AV424" s="301"/>
      <c r="AW424" s="301"/>
      <c r="AX424" s="301"/>
      <c r="AY424" s="301"/>
      <c r="AZ424" s="301"/>
      <c r="BA424" s="301"/>
      <c r="BB424" s="301"/>
      <c r="BC424" s="301"/>
      <c r="BD424" s="301"/>
      <c r="BE424" s="301"/>
      <c r="BF424" s="301"/>
      <c r="BG424" s="301"/>
      <c r="BH424" s="301"/>
      <c r="BI424" s="301"/>
      <c r="BJ424" s="301"/>
    </row>
    <row r="425" spans="1:64" s="306" customFormat="1" ht="22.5" customHeight="1" x14ac:dyDescent="0.15">
      <c r="A425" s="407" t="s">
        <v>742</v>
      </c>
      <c r="B425" s="408"/>
      <c r="C425" s="408"/>
      <c r="D425" s="408"/>
      <c r="E425" s="408"/>
      <c r="F425" s="408"/>
      <c r="G425" s="408"/>
      <c r="H425" s="408"/>
      <c r="I425" s="408"/>
      <c r="J425" s="408"/>
      <c r="K425" s="408"/>
      <c r="L425" s="408"/>
      <c r="M425" s="408"/>
      <c r="N425" s="408"/>
      <c r="O425" s="408"/>
      <c r="P425" s="408"/>
      <c r="Q425" s="408"/>
      <c r="R425" s="408"/>
      <c r="S425" s="408"/>
      <c r="T425" s="408"/>
      <c r="U425" s="408"/>
      <c r="V425" s="408"/>
      <c r="W425" s="408"/>
      <c r="X425" s="408"/>
      <c r="Z425" s="310"/>
      <c r="AA425" s="310"/>
      <c r="AB425" s="311"/>
      <c r="AF425" s="310"/>
      <c r="AG425" s="311"/>
      <c r="AH425" s="301"/>
      <c r="AI425" s="301"/>
      <c r="AJ425" s="301"/>
      <c r="AK425" s="301"/>
      <c r="AL425" s="301"/>
      <c r="AM425" s="301"/>
      <c r="AN425" s="301"/>
      <c r="AO425" s="301"/>
      <c r="AP425" s="301"/>
      <c r="AQ425" s="301"/>
      <c r="AR425" s="301"/>
      <c r="AS425" s="301"/>
      <c r="AT425" s="301"/>
      <c r="AU425" s="301"/>
      <c r="AV425" s="301"/>
      <c r="AW425" s="301"/>
      <c r="AX425" s="301"/>
      <c r="AY425" s="301"/>
      <c r="AZ425" s="301"/>
      <c r="BA425" s="301"/>
      <c r="BB425" s="301"/>
      <c r="BC425" s="301"/>
      <c r="BD425" s="301"/>
      <c r="BE425" s="301"/>
      <c r="BF425" s="301"/>
      <c r="BG425" s="301"/>
      <c r="BH425" s="301"/>
      <c r="BI425" s="301"/>
      <c r="BJ425" s="301"/>
      <c r="BK425" s="301"/>
      <c r="BL425" s="301"/>
    </row>
    <row r="426" spans="1:64" s="306" customFormat="1" ht="22.5" customHeight="1" x14ac:dyDescent="0.15">
      <c r="A426" s="447" t="s">
        <v>703</v>
      </c>
      <c r="B426" s="447"/>
      <c r="C426" s="447"/>
      <c r="D426" s="447"/>
      <c r="E426" s="447"/>
      <c r="F426" s="447"/>
      <c r="G426" s="447"/>
      <c r="H426" s="447"/>
      <c r="I426" s="447"/>
      <c r="J426" s="447"/>
      <c r="K426" s="447"/>
      <c r="L426" s="447"/>
      <c r="M426" s="447"/>
      <c r="N426" s="447"/>
      <c r="O426" s="447"/>
      <c r="P426" s="447"/>
      <c r="Q426" s="447"/>
      <c r="R426" s="447"/>
      <c r="S426" s="447"/>
      <c r="T426" s="447"/>
      <c r="U426" s="447"/>
      <c r="V426" s="447"/>
      <c r="W426" s="447"/>
      <c r="X426" s="447"/>
      <c r="Y426" s="310"/>
      <c r="Z426" s="310"/>
      <c r="AA426" s="310"/>
      <c r="AB426" s="310"/>
      <c r="AC426" s="311"/>
      <c r="AD426" s="311"/>
      <c r="AE426" s="311"/>
      <c r="AF426" s="310"/>
      <c r="AG426" s="311"/>
      <c r="AH426" s="301"/>
      <c r="AI426" s="301"/>
      <c r="AJ426" s="301"/>
      <c r="AK426" s="301"/>
      <c r="AL426" s="301"/>
      <c r="AM426" s="301"/>
      <c r="AN426" s="301"/>
      <c r="AO426" s="301"/>
      <c r="AP426" s="301"/>
      <c r="AQ426" s="301"/>
      <c r="AR426" s="301"/>
      <c r="AS426" s="301"/>
      <c r="AT426" s="301"/>
      <c r="AU426" s="301"/>
      <c r="AV426" s="301"/>
      <c r="AW426" s="301"/>
      <c r="AX426" s="301"/>
      <c r="AY426" s="301"/>
      <c r="AZ426" s="301"/>
      <c r="BA426" s="301"/>
      <c r="BB426" s="301"/>
      <c r="BC426" s="301"/>
      <c r="BD426" s="301"/>
      <c r="BE426" s="301"/>
      <c r="BF426" s="301"/>
      <c r="BG426" s="301"/>
      <c r="BH426" s="301"/>
      <c r="BI426" s="301"/>
      <c r="BJ426" s="301"/>
      <c r="BK426" s="301"/>
      <c r="BL426" s="301"/>
    </row>
    <row r="427" spans="1:64" s="317" customFormat="1" ht="22.5" customHeight="1" x14ac:dyDescent="0.15">
      <c r="A427" s="447" t="s">
        <v>769</v>
      </c>
      <c r="B427" s="447"/>
      <c r="C427" s="447"/>
      <c r="D427" s="447"/>
      <c r="E427" s="447"/>
      <c r="F427" s="447"/>
      <c r="G427" s="447"/>
      <c r="H427" s="447"/>
      <c r="I427" s="447"/>
      <c r="J427" s="447"/>
      <c r="K427" s="447"/>
      <c r="L427" s="447"/>
      <c r="M427" s="447"/>
      <c r="N427" s="447"/>
      <c r="O427" s="447"/>
      <c r="P427" s="447"/>
      <c r="Q427" s="447"/>
      <c r="R427" s="447"/>
      <c r="S427" s="447"/>
      <c r="T427" s="447"/>
      <c r="U427" s="447"/>
      <c r="V427" s="447"/>
      <c r="W427" s="447"/>
      <c r="X427" s="447"/>
      <c r="Y427" s="325"/>
      <c r="Z427" s="325"/>
      <c r="AA427" s="316"/>
      <c r="AB427" s="310"/>
      <c r="AC427" s="310"/>
      <c r="AD427" s="310"/>
      <c r="AE427" s="310"/>
      <c r="AF427" s="325"/>
      <c r="AG427" s="325"/>
      <c r="AH427" s="314"/>
      <c r="AI427" s="314"/>
      <c r="AJ427" s="314"/>
      <c r="AK427" s="314"/>
      <c r="AL427" s="314"/>
      <c r="AM427" s="314"/>
      <c r="AN427" s="314"/>
      <c r="AO427" s="314"/>
      <c r="AP427" s="314"/>
      <c r="AQ427" s="314"/>
    </row>
    <row r="428" spans="1:64" s="317" customFormat="1" ht="22.5" customHeight="1" x14ac:dyDescent="0.15">
      <c r="A428" s="447" t="s">
        <v>740</v>
      </c>
      <c r="B428" s="447"/>
      <c r="C428" s="447"/>
      <c r="D428" s="447"/>
      <c r="E428" s="447"/>
      <c r="F428" s="447"/>
      <c r="G428" s="447"/>
      <c r="H428" s="447"/>
      <c r="I428" s="447"/>
      <c r="J428" s="447"/>
      <c r="K428" s="447"/>
      <c r="L428" s="447"/>
      <c r="M428" s="447"/>
      <c r="N428" s="447"/>
      <c r="O428" s="447"/>
      <c r="P428" s="447"/>
      <c r="Q428" s="447"/>
      <c r="R428" s="447"/>
      <c r="S428" s="447"/>
      <c r="T428" s="447"/>
      <c r="U428" s="447"/>
      <c r="V428" s="447"/>
      <c r="W428" s="447"/>
      <c r="X428" s="447"/>
      <c r="Y428" s="314"/>
      <c r="Z428" s="314"/>
      <c r="AA428" s="314"/>
      <c r="AB428" s="316"/>
      <c r="AC428" s="310"/>
      <c r="AD428" s="310"/>
      <c r="AE428" s="310"/>
      <c r="AF428" s="314"/>
      <c r="AG428" s="314"/>
      <c r="AH428" s="314"/>
      <c r="AI428" s="314"/>
      <c r="AJ428" s="314"/>
      <c r="AK428" s="314"/>
      <c r="AL428" s="314"/>
      <c r="AM428" s="314"/>
      <c r="AN428" s="314"/>
      <c r="AO428" s="314"/>
      <c r="AP428" s="314"/>
      <c r="AQ428" s="314"/>
      <c r="AR428" s="314"/>
      <c r="AS428" s="314"/>
      <c r="AT428" s="314"/>
      <c r="AU428" s="314"/>
      <c r="AV428" s="314"/>
      <c r="AW428" s="314"/>
      <c r="AX428" s="314"/>
      <c r="AY428" s="314"/>
      <c r="AZ428" s="314"/>
      <c r="BA428" s="314"/>
      <c r="BB428" s="314"/>
      <c r="BC428" s="314"/>
      <c r="BD428" s="314"/>
      <c r="BE428" s="314"/>
      <c r="BF428" s="314"/>
      <c r="BG428" s="314"/>
      <c r="BH428" s="314"/>
      <c r="BI428" s="314"/>
      <c r="BJ428" s="314"/>
      <c r="BK428" s="314"/>
    </row>
    <row r="429" spans="1:64" s="317" customFormat="1" ht="22.5" customHeight="1" x14ac:dyDescent="0.15">
      <c r="A429" s="447" t="s">
        <v>768</v>
      </c>
      <c r="B429" s="447"/>
      <c r="C429" s="447"/>
      <c r="D429" s="447"/>
      <c r="E429" s="447"/>
      <c r="F429" s="447"/>
      <c r="G429" s="447"/>
      <c r="H429" s="447"/>
      <c r="I429" s="447"/>
      <c r="J429" s="447"/>
      <c r="K429" s="447"/>
      <c r="L429" s="447"/>
      <c r="M429" s="447"/>
      <c r="N429" s="447"/>
      <c r="O429" s="447"/>
      <c r="P429" s="447"/>
      <c r="Q429" s="447"/>
      <c r="R429" s="447"/>
      <c r="S429" s="447"/>
      <c r="T429" s="447"/>
      <c r="U429" s="447"/>
      <c r="V429" s="447"/>
      <c r="W429" s="447"/>
      <c r="X429" s="447"/>
      <c r="Y429" s="314"/>
      <c r="Z429" s="314"/>
      <c r="AA429" s="314"/>
      <c r="AB429" s="314"/>
      <c r="AC429" s="316"/>
      <c r="AD429" s="325"/>
      <c r="AE429" s="325"/>
    </row>
    <row r="430" spans="1:64" s="317" customFormat="1" ht="22.5" customHeight="1" x14ac:dyDescent="0.15">
      <c r="A430" s="447" t="s">
        <v>741</v>
      </c>
      <c r="B430" s="447"/>
      <c r="C430" s="447"/>
      <c r="D430" s="447"/>
      <c r="E430" s="447"/>
      <c r="F430" s="447"/>
      <c r="G430" s="447"/>
      <c r="H430" s="447"/>
      <c r="I430" s="447"/>
      <c r="J430" s="447"/>
      <c r="K430" s="447"/>
      <c r="L430" s="447"/>
      <c r="M430" s="447"/>
      <c r="N430" s="447"/>
      <c r="O430" s="447"/>
      <c r="P430" s="447"/>
      <c r="Q430" s="447"/>
      <c r="R430" s="447"/>
      <c r="S430" s="447"/>
      <c r="T430" s="447"/>
      <c r="U430" s="447"/>
      <c r="V430" s="447"/>
      <c r="W430" s="447"/>
      <c r="X430" s="447"/>
      <c r="Y430" s="314"/>
      <c r="Z430" s="314"/>
      <c r="AA430" s="314"/>
      <c r="AB430" s="314"/>
      <c r="AC430" s="314"/>
      <c r="AD430" s="314"/>
      <c r="AE430" s="314"/>
    </row>
    <row r="431" spans="1:64" s="317" customFormat="1" ht="22.5" customHeight="1" x14ac:dyDescent="0.15">
      <c r="A431" s="447" t="s">
        <v>767</v>
      </c>
      <c r="B431" s="447"/>
      <c r="C431" s="447"/>
      <c r="D431" s="447"/>
      <c r="E431" s="447"/>
      <c r="F431" s="447"/>
      <c r="G431" s="447"/>
      <c r="H431" s="447"/>
      <c r="I431" s="447"/>
      <c r="J431" s="447"/>
      <c r="K431" s="447"/>
      <c r="L431" s="447"/>
      <c r="M431" s="447"/>
      <c r="N431" s="447"/>
      <c r="O431" s="447"/>
      <c r="P431" s="447"/>
      <c r="Q431" s="447"/>
      <c r="R431" s="447"/>
      <c r="S431" s="447"/>
      <c r="T431" s="447"/>
      <c r="U431" s="447"/>
      <c r="V431" s="447"/>
      <c r="W431" s="447"/>
      <c r="X431" s="447"/>
      <c r="Y431" s="314"/>
      <c r="Z431" s="314"/>
      <c r="AA431" s="314"/>
      <c r="AB431" s="314"/>
      <c r="AC431" s="314"/>
      <c r="AD431" s="314"/>
    </row>
    <row r="432" spans="1:64" s="317" customFormat="1" ht="22.5" customHeight="1" x14ac:dyDescent="0.15">
      <c r="A432" s="407" t="s">
        <v>743</v>
      </c>
      <c r="B432" s="408"/>
      <c r="C432" s="408"/>
      <c r="D432" s="408"/>
      <c r="E432" s="408"/>
      <c r="F432" s="408"/>
      <c r="G432" s="408"/>
      <c r="H432" s="408"/>
      <c r="I432" s="408"/>
      <c r="J432" s="408"/>
      <c r="K432" s="408"/>
      <c r="L432" s="408"/>
      <c r="M432" s="408"/>
      <c r="N432" s="408"/>
      <c r="O432" s="408"/>
      <c r="P432" s="408"/>
      <c r="Q432" s="408"/>
      <c r="R432" s="408"/>
      <c r="S432" s="408"/>
      <c r="T432" s="408"/>
      <c r="U432" s="408"/>
      <c r="V432" s="408"/>
      <c r="W432" s="408"/>
      <c r="X432" s="409"/>
      <c r="Y432" s="314"/>
      <c r="Z432" s="314"/>
      <c r="AA432" s="314"/>
      <c r="AB432" s="314"/>
      <c r="AC432" s="314"/>
      <c r="AD432" s="314"/>
    </row>
    <row r="433" spans="1:31" s="317" customFormat="1" ht="22.5" customHeight="1" x14ac:dyDescent="0.15">
      <c r="A433" s="447" t="s">
        <v>704</v>
      </c>
      <c r="B433" s="447"/>
      <c r="C433" s="447"/>
      <c r="D433" s="447"/>
      <c r="E433" s="447"/>
      <c r="F433" s="447"/>
      <c r="G433" s="447"/>
      <c r="H433" s="447"/>
      <c r="I433" s="447"/>
      <c r="J433" s="447"/>
      <c r="K433" s="447"/>
      <c r="L433" s="447"/>
      <c r="M433" s="447"/>
      <c r="N433" s="447"/>
      <c r="O433" s="447"/>
      <c r="P433" s="447"/>
      <c r="Q433" s="447"/>
      <c r="R433" s="447"/>
      <c r="S433" s="447"/>
      <c r="T433" s="447"/>
      <c r="U433" s="447"/>
      <c r="V433" s="447"/>
      <c r="W433" s="447"/>
      <c r="X433" s="447"/>
      <c r="Y433" s="314"/>
      <c r="Z433" s="314"/>
      <c r="AA433" s="314"/>
      <c r="AB433" s="314"/>
      <c r="AC433" s="314"/>
      <c r="AD433" s="314"/>
    </row>
    <row r="434" spans="1:31" s="317" customFormat="1" ht="22.5" customHeight="1" x14ac:dyDescent="0.15">
      <c r="A434" s="447" t="s">
        <v>705</v>
      </c>
      <c r="B434" s="447"/>
      <c r="C434" s="447"/>
      <c r="D434" s="447"/>
      <c r="E434" s="447"/>
      <c r="F434" s="447"/>
      <c r="G434" s="447"/>
      <c r="H434" s="447"/>
      <c r="I434" s="447"/>
      <c r="J434" s="447"/>
      <c r="K434" s="447"/>
      <c r="L434" s="447"/>
      <c r="M434" s="447"/>
      <c r="N434" s="447"/>
      <c r="O434" s="447"/>
      <c r="P434" s="447"/>
      <c r="Q434" s="447"/>
      <c r="R434" s="447"/>
      <c r="S434" s="447"/>
      <c r="T434" s="447"/>
      <c r="U434" s="447"/>
      <c r="V434" s="447"/>
      <c r="W434" s="447"/>
      <c r="X434" s="447"/>
      <c r="Y434" s="314"/>
      <c r="Z434" s="314"/>
      <c r="AA434" s="314"/>
      <c r="AB434" s="314"/>
      <c r="AC434" s="314"/>
      <c r="AD434" s="314"/>
    </row>
    <row r="435" spans="1:31" s="317" customFormat="1" ht="22.5" customHeight="1" x14ac:dyDescent="0.15">
      <c r="A435" s="447" t="s">
        <v>706</v>
      </c>
      <c r="B435" s="447"/>
      <c r="C435" s="447"/>
      <c r="D435" s="447"/>
      <c r="E435" s="447"/>
      <c r="F435" s="447"/>
      <c r="G435" s="447"/>
      <c r="H435" s="447"/>
      <c r="I435" s="447"/>
      <c r="J435" s="447"/>
      <c r="K435" s="447"/>
      <c r="L435" s="447"/>
      <c r="M435" s="447"/>
      <c r="N435" s="447"/>
      <c r="O435" s="447"/>
      <c r="P435" s="447"/>
      <c r="Q435" s="447"/>
      <c r="R435" s="447"/>
      <c r="S435" s="447"/>
      <c r="T435" s="447"/>
      <c r="U435" s="447"/>
      <c r="V435" s="447"/>
      <c r="W435" s="447"/>
      <c r="X435" s="447"/>
      <c r="Y435" s="314"/>
      <c r="Z435" s="314"/>
      <c r="AA435" s="314"/>
      <c r="AB435" s="314"/>
      <c r="AC435" s="314"/>
      <c r="AD435" s="314"/>
    </row>
    <row r="436" spans="1:31" s="317" customFormat="1" ht="22.5" customHeight="1" x14ac:dyDescent="0.15">
      <c r="A436" s="407" t="s">
        <v>766</v>
      </c>
      <c r="B436" s="407"/>
      <c r="C436" s="407"/>
      <c r="D436" s="407"/>
      <c r="E436" s="407"/>
      <c r="F436" s="407"/>
      <c r="G436" s="407"/>
      <c r="H436" s="407"/>
      <c r="I436" s="407"/>
      <c r="J436" s="407"/>
      <c r="K436" s="407"/>
      <c r="L436" s="407"/>
      <c r="M436" s="407"/>
      <c r="N436" s="407"/>
      <c r="O436" s="407"/>
      <c r="P436" s="407"/>
      <c r="Q436" s="407"/>
      <c r="R436" s="407"/>
      <c r="S436" s="407"/>
      <c r="T436" s="407"/>
      <c r="U436" s="407"/>
      <c r="V436" s="407"/>
      <c r="W436" s="407"/>
      <c r="X436" s="410"/>
      <c r="Y436" s="314"/>
      <c r="Z436" s="314"/>
      <c r="AA436" s="314"/>
      <c r="AB436" s="314"/>
      <c r="AC436" s="314"/>
      <c r="AD436" s="314"/>
    </row>
    <row r="437" spans="1:31" s="317" customFormat="1" ht="22.5" customHeight="1" x14ac:dyDescent="0.15">
      <c r="A437" s="407" t="s">
        <v>744</v>
      </c>
      <c r="B437" s="408"/>
      <c r="C437" s="408"/>
      <c r="D437" s="408"/>
      <c r="E437" s="408"/>
      <c r="F437" s="408"/>
      <c r="G437" s="408"/>
      <c r="H437" s="408"/>
      <c r="I437" s="408"/>
      <c r="J437" s="408"/>
      <c r="K437" s="408"/>
      <c r="L437" s="408"/>
      <c r="M437" s="408"/>
      <c r="N437" s="408"/>
      <c r="O437" s="408"/>
      <c r="P437" s="408"/>
      <c r="Q437" s="408"/>
      <c r="R437" s="408"/>
      <c r="S437" s="408"/>
      <c r="T437" s="408"/>
      <c r="U437" s="408"/>
      <c r="V437" s="408"/>
      <c r="W437" s="408"/>
      <c r="X437" s="410"/>
      <c r="Y437" s="314"/>
      <c r="Z437" s="314"/>
      <c r="AA437" s="314"/>
      <c r="AB437" s="314"/>
      <c r="AC437" s="314"/>
      <c r="AD437" s="314"/>
    </row>
    <row r="438" spans="1:31" s="317" customFormat="1" ht="22.5" customHeight="1" x14ac:dyDescent="0.15">
      <c r="A438" s="447" t="s">
        <v>707</v>
      </c>
      <c r="B438" s="447"/>
      <c r="C438" s="447"/>
      <c r="D438" s="447"/>
      <c r="E438" s="447"/>
      <c r="F438" s="447"/>
      <c r="G438" s="447"/>
      <c r="H438" s="447"/>
      <c r="I438" s="447"/>
      <c r="J438" s="447"/>
      <c r="K438" s="447"/>
      <c r="L438" s="447"/>
      <c r="M438" s="447"/>
      <c r="N438" s="447"/>
      <c r="O438" s="447"/>
      <c r="P438" s="447"/>
      <c r="Q438" s="447"/>
      <c r="R438" s="447"/>
      <c r="S438" s="447"/>
      <c r="T438" s="447"/>
      <c r="U438" s="447"/>
      <c r="V438" s="447"/>
      <c r="W438" s="447"/>
      <c r="X438" s="447"/>
      <c r="Y438" s="313"/>
      <c r="Z438" s="314"/>
      <c r="AA438" s="314"/>
      <c r="AB438" s="314"/>
      <c r="AC438" s="314"/>
      <c r="AD438" s="314"/>
    </row>
    <row r="439" spans="1:31" s="317" customFormat="1" ht="22.5" customHeight="1" x14ac:dyDescent="0.15">
      <c r="A439" s="447" t="s">
        <v>765</v>
      </c>
      <c r="B439" s="447"/>
      <c r="C439" s="447"/>
      <c r="D439" s="447"/>
      <c r="E439" s="447"/>
      <c r="F439" s="447"/>
      <c r="G439" s="447"/>
      <c r="H439" s="447"/>
      <c r="I439" s="447"/>
      <c r="J439" s="447"/>
      <c r="K439" s="447"/>
      <c r="L439" s="447"/>
      <c r="M439" s="447"/>
      <c r="N439" s="447"/>
      <c r="O439" s="447"/>
      <c r="P439" s="447"/>
      <c r="Q439" s="447"/>
      <c r="R439" s="447"/>
      <c r="S439" s="447"/>
      <c r="T439" s="447"/>
      <c r="U439" s="447"/>
      <c r="V439" s="447"/>
      <c r="W439" s="447"/>
      <c r="X439" s="447"/>
      <c r="Y439" s="314"/>
      <c r="Z439" s="314"/>
      <c r="AA439" s="314"/>
      <c r="AB439" s="314"/>
      <c r="AC439" s="314"/>
      <c r="AD439" s="314"/>
    </row>
    <row r="440" spans="1:31" s="317" customFormat="1" ht="22.5" customHeight="1" x14ac:dyDescent="0.15">
      <c r="A440" s="407" t="s">
        <v>745</v>
      </c>
      <c r="B440" s="408"/>
      <c r="C440" s="408"/>
      <c r="D440" s="408"/>
      <c r="E440" s="408"/>
      <c r="F440" s="408"/>
      <c r="G440" s="408"/>
      <c r="H440" s="408"/>
      <c r="I440" s="408"/>
      <c r="J440" s="408"/>
      <c r="K440" s="408"/>
      <c r="L440" s="408"/>
      <c r="M440" s="408"/>
      <c r="N440" s="408"/>
      <c r="O440" s="408"/>
      <c r="P440" s="408"/>
      <c r="Q440" s="408"/>
      <c r="R440" s="408"/>
      <c r="S440" s="408"/>
      <c r="T440" s="408"/>
      <c r="U440" s="408"/>
      <c r="V440" s="408"/>
      <c r="W440" s="408"/>
      <c r="X440" s="410"/>
      <c r="Y440" s="314"/>
      <c r="Z440" s="314"/>
      <c r="AA440" s="314"/>
      <c r="AB440" s="314"/>
      <c r="AC440" s="314"/>
      <c r="AD440" s="314"/>
      <c r="AE440" s="314"/>
    </row>
    <row r="441" spans="1:31" s="317" customFormat="1" ht="22.5" customHeight="1" x14ac:dyDescent="0.15">
      <c r="A441" s="447" t="s">
        <v>764</v>
      </c>
      <c r="B441" s="447"/>
      <c r="C441" s="447"/>
      <c r="D441" s="447"/>
      <c r="E441" s="447"/>
      <c r="F441" s="447"/>
      <c r="G441" s="447"/>
      <c r="H441" s="447"/>
      <c r="I441" s="447"/>
      <c r="J441" s="447"/>
      <c r="K441" s="447"/>
      <c r="L441" s="447"/>
      <c r="M441" s="447"/>
      <c r="N441" s="447"/>
      <c r="O441" s="447"/>
      <c r="P441" s="447"/>
      <c r="Q441" s="447"/>
      <c r="R441" s="447"/>
      <c r="S441" s="447"/>
      <c r="T441" s="447"/>
      <c r="U441" s="447"/>
      <c r="V441" s="447"/>
      <c r="W441" s="447"/>
      <c r="X441" s="447"/>
      <c r="Y441" s="314"/>
      <c r="Z441" s="314"/>
      <c r="AA441" s="314"/>
      <c r="AB441" s="314"/>
      <c r="AC441" s="314"/>
      <c r="AD441" s="314"/>
    </row>
    <row r="442" spans="1:31" s="317" customFormat="1" ht="22.5" customHeight="1" x14ac:dyDescent="0.15">
      <c r="A442" s="407" t="s">
        <v>746</v>
      </c>
      <c r="B442" s="408"/>
      <c r="C442" s="408"/>
      <c r="D442" s="408"/>
      <c r="E442" s="408"/>
      <c r="F442" s="408"/>
      <c r="G442" s="408"/>
      <c r="H442" s="408"/>
      <c r="I442" s="408"/>
      <c r="J442" s="408"/>
      <c r="K442" s="408"/>
      <c r="L442" s="408"/>
      <c r="M442" s="408"/>
      <c r="N442" s="408"/>
      <c r="O442" s="408"/>
      <c r="P442" s="408"/>
      <c r="Q442" s="408"/>
      <c r="R442" s="408"/>
      <c r="S442" s="408"/>
      <c r="T442" s="408"/>
      <c r="U442" s="408"/>
      <c r="V442" s="408"/>
      <c r="W442" s="408"/>
      <c r="X442" s="410"/>
      <c r="Y442" s="314"/>
      <c r="Z442" s="314"/>
      <c r="AA442" s="314"/>
      <c r="AB442" s="314"/>
      <c r="AC442" s="314"/>
      <c r="AD442" s="314"/>
    </row>
    <row r="443" spans="1:31" s="317" customFormat="1" ht="22.5" customHeight="1" x14ac:dyDescent="0.15">
      <c r="A443" s="407" t="s">
        <v>747</v>
      </c>
      <c r="B443" s="408"/>
      <c r="C443" s="408"/>
      <c r="D443" s="408"/>
      <c r="E443" s="408"/>
      <c r="F443" s="408"/>
      <c r="G443" s="408"/>
      <c r="H443" s="408"/>
      <c r="I443" s="408"/>
      <c r="J443" s="408"/>
      <c r="K443" s="408"/>
      <c r="L443" s="408"/>
      <c r="M443" s="408"/>
      <c r="N443" s="408"/>
      <c r="O443" s="408"/>
      <c r="P443" s="408"/>
      <c r="Q443" s="408"/>
      <c r="R443" s="408"/>
      <c r="S443" s="408"/>
      <c r="T443" s="408"/>
      <c r="U443" s="408"/>
      <c r="V443" s="408"/>
      <c r="W443" s="408"/>
      <c r="X443" s="411"/>
      <c r="Y443" s="314"/>
      <c r="Z443" s="314"/>
      <c r="AA443" s="314"/>
      <c r="AB443" s="314"/>
      <c r="AC443" s="314"/>
      <c r="AD443" s="314"/>
    </row>
    <row r="444" spans="1:31" s="317" customFormat="1" ht="22.5" customHeight="1" x14ac:dyDescent="0.15">
      <c r="A444" s="447" t="s">
        <v>763</v>
      </c>
      <c r="B444" s="447"/>
      <c r="C444" s="447"/>
      <c r="D444" s="447"/>
      <c r="E444" s="447"/>
      <c r="F444" s="447"/>
      <c r="G444" s="447"/>
      <c r="H444" s="447"/>
      <c r="I444" s="447"/>
      <c r="J444" s="447"/>
      <c r="K444" s="447"/>
      <c r="L444" s="447"/>
      <c r="M444" s="447"/>
      <c r="N444" s="447"/>
      <c r="O444" s="447"/>
      <c r="P444" s="447"/>
      <c r="Q444" s="447"/>
      <c r="R444" s="447"/>
      <c r="S444" s="447"/>
      <c r="T444" s="447"/>
      <c r="U444" s="447"/>
      <c r="V444" s="447"/>
      <c r="W444" s="447"/>
      <c r="X444" s="447"/>
      <c r="Y444" s="314"/>
      <c r="Z444" s="314"/>
      <c r="AA444" s="314"/>
      <c r="AB444" s="314"/>
      <c r="AC444" s="314"/>
      <c r="AD444" s="314"/>
    </row>
    <row r="445" spans="1:31" s="317" customFormat="1" ht="22.5" customHeight="1" x14ac:dyDescent="0.15">
      <c r="A445" s="447" t="s">
        <v>748</v>
      </c>
      <c r="B445" s="447"/>
      <c r="C445" s="447"/>
      <c r="D445" s="447"/>
      <c r="E445" s="447"/>
      <c r="F445" s="447"/>
      <c r="G445" s="447"/>
      <c r="H445" s="447"/>
      <c r="I445" s="447"/>
      <c r="J445" s="447"/>
      <c r="K445" s="447"/>
      <c r="L445" s="447"/>
      <c r="M445" s="447"/>
      <c r="N445" s="447"/>
      <c r="O445" s="447"/>
      <c r="P445" s="447"/>
      <c r="Q445" s="447"/>
      <c r="R445" s="447"/>
      <c r="S445" s="447"/>
      <c r="T445" s="447"/>
      <c r="U445" s="447"/>
      <c r="V445" s="447"/>
      <c r="W445" s="447"/>
      <c r="X445" s="447"/>
      <c r="Y445" s="314"/>
      <c r="Z445" s="314"/>
      <c r="AA445" s="314"/>
      <c r="AB445" s="314"/>
      <c r="AC445" s="314"/>
      <c r="AD445" s="314"/>
    </row>
    <row r="446" spans="1:31" s="317" customFormat="1" ht="22.5" customHeight="1" x14ac:dyDescent="0.15">
      <c r="A446" s="447" t="s">
        <v>708</v>
      </c>
      <c r="B446" s="447"/>
      <c r="C446" s="447"/>
      <c r="D446" s="447"/>
      <c r="E446" s="447"/>
      <c r="F446" s="447"/>
      <c r="G446" s="447"/>
      <c r="H446" s="447"/>
      <c r="I446" s="447"/>
      <c r="J446" s="447"/>
      <c r="K446" s="447"/>
      <c r="L446" s="447"/>
      <c r="M446" s="447"/>
      <c r="N446" s="447"/>
      <c r="O446" s="447"/>
      <c r="P446" s="447"/>
      <c r="Q446" s="447"/>
      <c r="R446" s="447"/>
      <c r="S446" s="447"/>
      <c r="T446" s="447"/>
      <c r="U446" s="447"/>
      <c r="V446" s="447"/>
      <c r="W446" s="447"/>
      <c r="X446" s="447"/>
      <c r="Y446" s="314"/>
      <c r="Z446" s="314"/>
      <c r="AA446" s="314"/>
      <c r="AB446" s="314"/>
      <c r="AC446" s="314"/>
      <c r="AD446" s="314"/>
    </row>
    <row r="447" spans="1:31" s="317" customFormat="1" ht="22.5" customHeight="1" x14ac:dyDescent="0.15">
      <c r="A447" s="447" t="s">
        <v>762</v>
      </c>
      <c r="B447" s="447"/>
      <c r="C447" s="447"/>
      <c r="D447" s="447"/>
      <c r="E447" s="447"/>
      <c r="F447" s="447"/>
      <c r="G447" s="447"/>
      <c r="H447" s="447"/>
      <c r="I447" s="447"/>
      <c r="J447" s="447"/>
      <c r="K447" s="447"/>
      <c r="L447" s="447"/>
      <c r="M447" s="447"/>
      <c r="N447" s="447"/>
      <c r="O447" s="447"/>
      <c r="P447" s="447"/>
      <c r="Q447" s="447"/>
      <c r="R447" s="447"/>
      <c r="S447" s="447"/>
      <c r="T447" s="447"/>
      <c r="U447" s="447"/>
      <c r="V447" s="447"/>
      <c r="W447" s="447"/>
      <c r="X447" s="447"/>
      <c r="Y447" s="314"/>
      <c r="Z447" s="314"/>
      <c r="AA447" s="314"/>
      <c r="AB447" s="314"/>
      <c r="AC447" s="314"/>
      <c r="AD447" s="314"/>
    </row>
    <row r="448" spans="1:31" s="317" customFormat="1" ht="22.5" customHeight="1" x14ac:dyDescent="0.15">
      <c r="A448" s="407" t="s">
        <v>749</v>
      </c>
      <c r="B448" s="408"/>
      <c r="C448" s="408"/>
      <c r="D448" s="408"/>
      <c r="E448" s="408"/>
      <c r="F448" s="408"/>
      <c r="G448" s="408"/>
      <c r="H448" s="408"/>
      <c r="I448" s="408"/>
      <c r="J448" s="408"/>
      <c r="K448" s="408"/>
      <c r="L448" s="408"/>
      <c r="M448" s="408"/>
      <c r="N448" s="408"/>
      <c r="O448" s="408"/>
      <c r="P448" s="408"/>
      <c r="Q448" s="408"/>
      <c r="R448" s="408"/>
      <c r="S448" s="408"/>
      <c r="T448" s="408"/>
      <c r="U448" s="408"/>
      <c r="V448" s="408"/>
      <c r="W448" s="408"/>
      <c r="X448" s="410"/>
      <c r="Y448" s="314"/>
      <c r="Z448" s="314"/>
      <c r="AA448" s="314"/>
      <c r="AB448" s="314"/>
      <c r="AC448" s="314"/>
      <c r="AD448" s="314"/>
    </row>
    <row r="449" spans="1:64" s="317" customFormat="1" ht="22.5" customHeight="1" x14ac:dyDescent="0.15">
      <c r="A449" s="447" t="s">
        <v>709</v>
      </c>
      <c r="B449" s="447"/>
      <c r="C449" s="447"/>
      <c r="D449" s="447"/>
      <c r="E449" s="447"/>
      <c r="F449" s="447"/>
      <c r="G449" s="447"/>
      <c r="H449" s="447"/>
      <c r="I449" s="447"/>
      <c r="J449" s="447"/>
      <c r="K449" s="447"/>
      <c r="L449" s="447"/>
      <c r="M449" s="447"/>
      <c r="N449" s="447"/>
      <c r="O449" s="447"/>
      <c r="P449" s="447"/>
      <c r="Q449" s="447"/>
      <c r="R449" s="447"/>
      <c r="S449" s="447"/>
      <c r="T449" s="447"/>
      <c r="U449" s="447"/>
      <c r="V449" s="447"/>
      <c r="W449" s="447"/>
      <c r="X449" s="447"/>
      <c r="Y449" s="313"/>
      <c r="Z449" s="313"/>
      <c r="AA449" s="313"/>
      <c r="AB449" s="314"/>
      <c r="AC449" s="314"/>
      <c r="AD449" s="314"/>
      <c r="AF449" s="313"/>
      <c r="AG449" s="313"/>
      <c r="AH449" s="313"/>
      <c r="AI449" s="313"/>
      <c r="AJ449" s="313"/>
      <c r="AK449" s="313"/>
      <c r="AL449" s="313"/>
      <c r="AM449" s="313"/>
      <c r="AN449" s="313"/>
      <c r="AO449" s="313"/>
      <c r="AP449" s="313"/>
      <c r="AQ449" s="313"/>
      <c r="AR449" s="313"/>
      <c r="AS449" s="313"/>
      <c r="AT449" s="313"/>
      <c r="AU449" s="313"/>
      <c r="AV449" s="313"/>
      <c r="AW449" s="313"/>
      <c r="AX449" s="313"/>
      <c r="AY449" s="313"/>
    </row>
    <row r="450" spans="1:64" s="317" customFormat="1" ht="22.5" customHeight="1" x14ac:dyDescent="0.15">
      <c r="A450" s="447" t="s">
        <v>761</v>
      </c>
      <c r="B450" s="447"/>
      <c r="C450" s="447"/>
      <c r="D450" s="447"/>
      <c r="E450" s="447"/>
      <c r="F450" s="447"/>
      <c r="G450" s="447"/>
      <c r="H450" s="447"/>
      <c r="I450" s="447"/>
      <c r="J450" s="447"/>
      <c r="K450" s="447"/>
      <c r="L450" s="447"/>
      <c r="M450" s="447"/>
      <c r="N450" s="447"/>
      <c r="O450" s="447"/>
      <c r="P450" s="447"/>
      <c r="Q450" s="447"/>
      <c r="R450" s="447"/>
      <c r="S450" s="447"/>
      <c r="T450" s="447"/>
      <c r="U450" s="447"/>
      <c r="V450" s="447"/>
      <c r="W450" s="447"/>
      <c r="X450" s="447"/>
      <c r="Y450" s="347"/>
      <c r="Z450" s="347"/>
      <c r="AA450" s="313"/>
      <c r="AB450" s="313"/>
      <c r="AC450" s="314"/>
      <c r="AD450" s="314"/>
      <c r="AF450" s="313"/>
      <c r="AG450" s="313"/>
      <c r="AH450" s="313"/>
      <c r="AI450" s="313"/>
      <c r="AJ450" s="313"/>
      <c r="AK450" s="313"/>
      <c r="AL450" s="313"/>
      <c r="AM450" s="313"/>
      <c r="AN450" s="313"/>
      <c r="AO450" s="313"/>
      <c r="AP450" s="313"/>
      <c r="AQ450" s="313"/>
      <c r="AR450" s="313"/>
      <c r="AS450" s="313"/>
      <c r="AT450" s="313"/>
      <c r="AU450" s="313"/>
      <c r="AV450" s="313"/>
      <c r="AW450" s="313"/>
      <c r="AX450" s="313"/>
      <c r="AY450" s="313"/>
      <c r="AZ450" s="313"/>
      <c r="BA450" s="313"/>
      <c r="BB450" s="313"/>
      <c r="BC450" s="313"/>
      <c r="BD450" s="313"/>
      <c r="BE450" s="313"/>
      <c r="BF450" s="313"/>
      <c r="BG450" s="313"/>
      <c r="BH450" s="313"/>
      <c r="BI450" s="313"/>
      <c r="BJ450" s="313"/>
      <c r="BK450" s="313"/>
      <c r="BL450" s="313"/>
    </row>
    <row r="451" spans="1:64" s="317" customFormat="1" ht="22.5" customHeight="1" x14ac:dyDescent="0.15">
      <c r="A451" s="407" t="s">
        <v>750</v>
      </c>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10"/>
      <c r="Y451" s="347"/>
      <c r="Z451" s="347"/>
      <c r="AA451" s="313"/>
      <c r="AB451" s="313"/>
      <c r="AC451" s="313"/>
      <c r="AD451" s="313"/>
      <c r="AE451" s="313"/>
      <c r="AF451" s="313"/>
      <c r="AG451" s="313"/>
      <c r="AH451" s="313"/>
      <c r="AI451" s="313"/>
      <c r="AJ451" s="313"/>
      <c r="AK451" s="313"/>
      <c r="AL451" s="313"/>
      <c r="AM451" s="313"/>
      <c r="AN451" s="313"/>
      <c r="AO451" s="313"/>
      <c r="AP451" s="313"/>
      <c r="AQ451" s="313"/>
      <c r="AR451" s="313"/>
      <c r="AS451" s="313"/>
      <c r="AT451" s="313"/>
      <c r="AU451" s="313"/>
      <c r="AV451" s="313"/>
      <c r="AW451" s="313"/>
      <c r="AX451" s="313"/>
      <c r="AY451" s="313"/>
      <c r="AZ451" s="313"/>
      <c r="BA451" s="313"/>
      <c r="BB451" s="313"/>
      <c r="BC451" s="313"/>
      <c r="BD451" s="313"/>
      <c r="BE451" s="313"/>
      <c r="BF451" s="313"/>
      <c r="BG451" s="313"/>
      <c r="BH451" s="313"/>
      <c r="BI451" s="313"/>
      <c r="BJ451" s="313"/>
      <c r="BK451" s="313"/>
      <c r="BL451" s="313"/>
    </row>
    <row r="452" spans="1:64" s="317" customFormat="1" ht="22.5" customHeight="1" x14ac:dyDescent="0.15">
      <c r="A452" s="447" t="s">
        <v>710</v>
      </c>
      <c r="B452" s="447"/>
      <c r="C452" s="447"/>
      <c r="D452" s="447"/>
      <c r="E452" s="447"/>
      <c r="F452" s="447"/>
      <c r="G452" s="447"/>
      <c r="H452" s="447"/>
      <c r="I452" s="447"/>
      <c r="J452" s="447"/>
      <c r="K452" s="447"/>
      <c r="L452" s="447"/>
      <c r="M452" s="447"/>
      <c r="N452" s="447"/>
      <c r="O452" s="447"/>
      <c r="P452" s="447"/>
      <c r="Q452" s="447"/>
      <c r="R452" s="447"/>
      <c r="S452" s="447"/>
      <c r="T452" s="447"/>
      <c r="U452" s="447"/>
      <c r="V452" s="447"/>
      <c r="W452" s="447"/>
      <c r="X452" s="447"/>
      <c r="AB452" s="313"/>
      <c r="AC452" s="313"/>
      <c r="AD452" s="313"/>
      <c r="AE452" s="313"/>
    </row>
    <row r="453" spans="1:64" s="317" customFormat="1" ht="22.5" customHeight="1" x14ac:dyDescent="0.15">
      <c r="A453" s="447" t="s">
        <v>760</v>
      </c>
      <c r="B453" s="447"/>
      <c r="C453" s="447"/>
      <c r="D453" s="447"/>
      <c r="E453" s="447"/>
      <c r="F453" s="447"/>
      <c r="G453" s="447"/>
      <c r="H453" s="447"/>
      <c r="I453" s="447"/>
      <c r="J453" s="447"/>
      <c r="K453" s="447"/>
      <c r="L453" s="447"/>
      <c r="M453" s="447"/>
      <c r="N453" s="447"/>
      <c r="O453" s="447"/>
      <c r="P453" s="447"/>
      <c r="Q453" s="447"/>
      <c r="R453" s="447"/>
      <c r="S453" s="447"/>
      <c r="T453" s="447"/>
      <c r="U453" s="447"/>
      <c r="V453" s="447"/>
      <c r="W453" s="447"/>
      <c r="X453" s="447"/>
      <c r="AC453" s="313"/>
      <c r="AD453" s="313"/>
      <c r="AE453" s="313"/>
    </row>
    <row r="454" spans="1:64" s="317" customFormat="1" ht="22.5" customHeight="1" x14ac:dyDescent="0.15">
      <c r="A454" s="406" t="s">
        <v>748</v>
      </c>
      <c r="B454" s="406"/>
      <c r="C454" s="406"/>
      <c r="D454" s="406"/>
      <c r="E454" s="406"/>
      <c r="F454" s="406"/>
      <c r="G454" s="406"/>
      <c r="H454" s="406"/>
      <c r="I454" s="406"/>
      <c r="J454" s="406"/>
      <c r="K454" s="406"/>
      <c r="L454" s="406"/>
      <c r="M454" s="406"/>
      <c r="N454" s="406"/>
      <c r="O454" s="406"/>
      <c r="P454" s="406"/>
      <c r="Q454" s="406"/>
      <c r="R454" s="406"/>
      <c r="S454" s="406"/>
      <c r="T454" s="406"/>
      <c r="U454" s="406"/>
      <c r="V454" s="406"/>
      <c r="W454" s="406"/>
      <c r="X454" s="411"/>
    </row>
    <row r="455" spans="1:64" s="317" customFormat="1" ht="22.5" customHeight="1" thickBot="1" x14ac:dyDescent="0.2">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11"/>
      <c r="X455" s="311"/>
      <c r="Y455" s="314"/>
      <c r="Z455" s="314"/>
      <c r="AA455" s="314"/>
      <c r="AF455" s="314"/>
      <c r="AG455" s="314"/>
      <c r="AH455" s="314"/>
      <c r="AI455" s="314"/>
      <c r="AJ455" s="314"/>
      <c r="AK455" s="314"/>
      <c r="AL455" s="314"/>
      <c r="AM455" s="314"/>
      <c r="AN455" s="314"/>
      <c r="AO455" s="314"/>
      <c r="AP455" s="314"/>
      <c r="AQ455" s="314"/>
      <c r="AR455" s="314"/>
      <c r="AS455" s="314"/>
      <c r="AT455" s="314"/>
      <c r="AU455" s="314"/>
      <c r="AV455" s="314"/>
      <c r="AW455" s="314"/>
      <c r="AX455" s="314"/>
      <c r="AY455" s="314"/>
      <c r="AZ455" s="314"/>
      <c r="BA455" s="314"/>
      <c r="BB455" s="314"/>
      <c r="BC455" s="314"/>
      <c r="BD455" s="314"/>
      <c r="BE455" s="314"/>
      <c r="BF455" s="314"/>
      <c r="BG455" s="314"/>
      <c r="BH455" s="314"/>
      <c r="BI455" s="314"/>
      <c r="BJ455" s="314"/>
      <c r="BK455" s="314"/>
      <c r="BL455" s="314"/>
    </row>
    <row r="456" spans="1:64" s="317" customFormat="1" ht="22.5" customHeight="1" thickBot="1" x14ac:dyDescent="0.2">
      <c r="A456" s="308" t="s">
        <v>712</v>
      </c>
      <c r="B456" s="304"/>
      <c r="C456" s="304"/>
      <c r="D456" s="304"/>
      <c r="E456" s="304"/>
      <c r="F456" s="304"/>
      <c r="G456" s="304"/>
      <c r="H456" s="304"/>
      <c r="I456" s="304"/>
      <c r="J456" s="304"/>
      <c r="K456" s="304"/>
      <c r="L456" s="304"/>
      <c r="M456" s="304"/>
      <c r="N456" s="304"/>
      <c r="O456" s="304"/>
      <c r="P456" s="304"/>
      <c r="Q456" s="304"/>
      <c r="R456" s="304"/>
      <c r="S456" s="304"/>
      <c r="T456" s="306"/>
      <c r="U456" s="458" t="s">
        <v>711</v>
      </c>
      <c r="V456" s="459"/>
      <c r="W456" s="460"/>
      <c r="X456" s="312"/>
      <c r="AB456" s="314"/>
    </row>
    <row r="457" spans="1:64" s="317" customFormat="1" thickBot="1" x14ac:dyDescent="0.2">
      <c r="A457" s="304"/>
      <c r="B457" s="304"/>
      <c r="C457" s="304"/>
      <c r="D457" s="304"/>
      <c r="E457" s="304"/>
      <c r="F457" s="304"/>
      <c r="G457" s="304"/>
      <c r="H457" s="304"/>
      <c r="I457" s="304"/>
      <c r="J457" s="304"/>
      <c r="K457" s="304"/>
      <c r="L457" s="304"/>
      <c r="M457" s="304"/>
      <c r="N457" s="304"/>
      <c r="O457" s="304"/>
      <c r="P457" s="304"/>
      <c r="Q457" s="304"/>
      <c r="R457" s="304"/>
      <c r="S457" s="304"/>
      <c r="T457" s="306"/>
      <c r="U457" s="306"/>
      <c r="V457" s="306"/>
      <c r="W457" s="312"/>
      <c r="X457" s="312"/>
      <c r="AC457" s="314"/>
      <c r="AD457" s="314"/>
      <c r="AE457" s="314"/>
    </row>
    <row r="458" spans="1:64" s="317" customFormat="1" thickBot="1" x14ac:dyDescent="0.2">
      <c r="A458" s="318" t="s">
        <v>713</v>
      </c>
      <c r="B458" s="319"/>
      <c r="C458" s="319" t="s">
        <v>714</v>
      </c>
      <c r="D458" s="320"/>
      <c r="E458" s="320"/>
      <c r="F458" s="320"/>
      <c r="G458" s="320"/>
      <c r="H458" s="320"/>
      <c r="I458" s="319" t="s">
        <v>715</v>
      </c>
      <c r="J458" s="321"/>
      <c r="K458" s="319" t="s">
        <v>716</v>
      </c>
      <c r="L458" s="319" t="s">
        <v>717</v>
      </c>
      <c r="M458" s="321"/>
      <c r="N458" s="322"/>
      <c r="O458" s="322"/>
      <c r="P458" s="322"/>
      <c r="Q458" s="322"/>
      <c r="R458" s="322"/>
      <c r="S458" s="322"/>
      <c r="T458" s="323" t="s">
        <v>715</v>
      </c>
      <c r="U458" s="324"/>
      <c r="V458" s="314"/>
      <c r="W458" s="325"/>
      <c r="X458" s="325"/>
    </row>
    <row r="459" spans="1:64" s="317" customFormat="1" thickBot="1" x14ac:dyDescent="0.2">
      <c r="A459" s="326"/>
      <c r="B459" s="327"/>
      <c r="C459" s="313"/>
      <c r="D459" s="313"/>
      <c r="E459" s="313"/>
      <c r="F459" s="313"/>
      <c r="G459" s="313"/>
      <c r="H459" s="313"/>
      <c r="I459" s="313"/>
      <c r="J459" s="313"/>
      <c r="K459" s="313"/>
      <c r="L459" s="313"/>
      <c r="M459" s="313"/>
      <c r="N459" s="313"/>
      <c r="O459" s="313"/>
      <c r="P459" s="313"/>
      <c r="Q459" s="313"/>
      <c r="R459" s="313"/>
      <c r="S459" s="313"/>
      <c r="T459" s="313"/>
      <c r="U459" s="313"/>
      <c r="V459" s="313"/>
      <c r="W459" s="313"/>
      <c r="X459" s="314"/>
    </row>
    <row r="460" spans="1:64" s="317" customFormat="1" ht="13.5" x14ac:dyDescent="0.15">
      <c r="A460" s="316"/>
      <c r="B460" s="328"/>
      <c r="C460" s="461" t="s">
        <v>752</v>
      </c>
      <c r="D460" s="462"/>
      <c r="E460" s="463"/>
      <c r="F460" s="448" t="s">
        <v>627</v>
      </c>
      <c r="G460" s="449"/>
      <c r="H460" s="449"/>
      <c r="I460" s="449"/>
      <c r="J460" s="449"/>
      <c r="K460" s="449"/>
      <c r="L460" s="449"/>
      <c r="M460" s="449"/>
      <c r="N460" s="450"/>
      <c r="O460" s="448" t="s">
        <v>719</v>
      </c>
      <c r="P460" s="449"/>
      <c r="Q460" s="449"/>
      <c r="R460" s="449"/>
      <c r="S460" s="449"/>
      <c r="T460" s="449"/>
      <c r="U460" s="449"/>
      <c r="V460" s="449"/>
      <c r="W460" s="449"/>
      <c r="X460" s="450"/>
    </row>
    <row r="461" spans="1:64" s="317" customFormat="1" thickBot="1" x14ac:dyDescent="0.2">
      <c r="A461" s="316"/>
      <c r="B461" s="328"/>
      <c r="C461" s="464"/>
      <c r="D461" s="465"/>
      <c r="E461" s="466"/>
      <c r="F461" s="451"/>
      <c r="G461" s="452"/>
      <c r="H461" s="452"/>
      <c r="I461" s="452"/>
      <c r="J461" s="452"/>
      <c r="K461" s="452"/>
      <c r="L461" s="452"/>
      <c r="M461" s="452"/>
      <c r="N461" s="453"/>
      <c r="O461" s="451"/>
      <c r="P461" s="452"/>
      <c r="Q461" s="452"/>
      <c r="R461" s="452"/>
      <c r="S461" s="452"/>
      <c r="T461" s="452"/>
      <c r="U461" s="452"/>
      <c r="V461" s="452"/>
      <c r="W461" s="452"/>
      <c r="X461" s="453"/>
    </row>
    <row r="462" spans="1:64" s="317" customFormat="1" ht="13.5" x14ac:dyDescent="0.15">
      <c r="A462" s="316"/>
      <c r="B462" s="328"/>
      <c r="C462" s="464"/>
      <c r="D462" s="465"/>
      <c r="E462" s="466"/>
      <c r="F462" s="332"/>
      <c r="G462" s="333"/>
      <c r="H462" s="333"/>
      <c r="I462" s="333"/>
      <c r="J462" s="333"/>
      <c r="K462" s="333"/>
      <c r="L462" s="333"/>
      <c r="M462" s="333"/>
      <c r="N462" s="334"/>
      <c r="O462" s="333"/>
      <c r="P462" s="335"/>
      <c r="Q462" s="335"/>
      <c r="R462" s="335"/>
      <c r="S462" s="335"/>
      <c r="T462" s="335"/>
      <c r="U462" s="335"/>
      <c r="V462" s="335"/>
      <c r="W462" s="335"/>
      <c r="X462" s="336"/>
    </row>
    <row r="463" spans="1:64" s="317" customFormat="1" thickBot="1" x14ac:dyDescent="0.2">
      <c r="A463" s="316"/>
      <c r="B463" s="337"/>
      <c r="C463" s="464"/>
      <c r="D463" s="465"/>
      <c r="E463" s="466"/>
      <c r="F463" s="338" t="s">
        <v>720</v>
      </c>
      <c r="G463" s="339"/>
      <c r="H463" s="339" t="s">
        <v>721</v>
      </c>
      <c r="I463" s="340"/>
      <c r="J463" s="340"/>
      <c r="K463" s="340"/>
      <c r="L463" s="340"/>
      <c r="M463" s="313" t="s">
        <v>722</v>
      </c>
      <c r="N463" s="341"/>
      <c r="O463" s="339" t="s">
        <v>723</v>
      </c>
      <c r="P463" s="313" t="s">
        <v>724</v>
      </c>
      <c r="Q463" s="313"/>
      <c r="R463" s="313"/>
      <c r="S463" s="313"/>
      <c r="T463" s="313"/>
      <c r="U463" s="313"/>
      <c r="V463" s="313"/>
      <c r="W463" s="313"/>
      <c r="X463" s="341"/>
    </row>
    <row r="464" spans="1:64" s="317" customFormat="1" ht="13.5" x14ac:dyDescent="0.15">
      <c r="A464" s="313"/>
      <c r="B464" s="328"/>
      <c r="C464" s="464"/>
      <c r="D464" s="465"/>
      <c r="E464" s="466"/>
      <c r="F464" s="338" t="s">
        <v>725</v>
      </c>
      <c r="G464" s="339"/>
      <c r="H464" s="339" t="s">
        <v>721</v>
      </c>
      <c r="I464" s="339"/>
      <c r="J464" s="342" t="s">
        <v>722</v>
      </c>
      <c r="K464" s="313" t="s">
        <v>726</v>
      </c>
      <c r="L464" s="313"/>
      <c r="M464" s="313"/>
      <c r="N464" s="341"/>
      <c r="O464" s="339" t="s">
        <v>723</v>
      </c>
      <c r="P464" s="313" t="s">
        <v>727</v>
      </c>
      <c r="Q464" s="313"/>
      <c r="R464" s="313"/>
      <c r="S464" s="313"/>
      <c r="T464" s="313"/>
      <c r="U464" s="313"/>
      <c r="V464" s="313"/>
      <c r="W464" s="313"/>
      <c r="X464" s="341"/>
    </row>
    <row r="465" spans="1:24" s="317" customFormat="1" ht="13.5" x14ac:dyDescent="0.15">
      <c r="A465" s="313"/>
      <c r="B465" s="328"/>
      <c r="C465" s="464"/>
      <c r="D465" s="465"/>
      <c r="E465" s="466"/>
      <c r="F465" s="338" t="s">
        <v>728</v>
      </c>
      <c r="G465" s="339"/>
      <c r="H465" s="339"/>
      <c r="I465" s="339"/>
      <c r="J465" s="339"/>
      <c r="K465" s="339"/>
      <c r="L465" s="339"/>
      <c r="M465" s="313"/>
      <c r="N465" s="341"/>
      <c r="O465" s="339" t="s">
        <v>723</v>
      </c>
      <c r="P465" s="313" t="s">
        <v>729</v>
      </c>
      <c r="Q465" s="313"/>
      <c r="R465" s="313"/>
      <c r="S465" s="313"/>
      <c r="T465" s="313"/>
      <c r="U465" s="313"/>
      <c r="V465" s="313"/>
      <c r="W465" s="313"/>
      <c r="X465" s="341"/>
    </row>
    <row r="466" spans="1:24" s="317" customFormat="1" ht="13.5" x14ac:dyDescent="0.15">
      <c r="A466" s="313"/>
      <c r="B466" s="328"/>
      <c r="C466" s="464"/>
      <c r="D466" s="465"/>
      <c r="E466" s="466"/>
      <c r="F466" s="338" t="s">
        <v>728</v>
      </c>
      <c r="G466" s="339"/>
      <c r="H466" s="339"/>
      <c r="I466" s="339"/>
      <c r="J466" s="339"/>
      <c r="K466" s="339"/>
      <c r="L466" s="339"/>
      <c r="M466" s="313"/>
      <c r="N466" s="341"/>
      <c r="O466" s="339" t="s">
        <v>723</v>
      </c>
      <c r="P466" s="313" t="s">
        <v>730</v>
      </c>
      <c r="Q466" s="313"/>
      <c r="R466" s="313"/>
      <c r="S466" s="313"/>
      <c r="T466" s="313"/>
      <c r="U466" s="313"/>
      <c r="V466" s="313"/>
      <c r="W466" s="313"/>
      <c r="X466" s="341"/>
    </row>
    <row r="467" spans="1:24" s="317" customFormat="1" ht="13.5" x14ac:dyDescent="0.15">
      <c r="A467" s="313"/>
      <c r="B467" s="328"/>
      <c r="C467" s="464"/>
      <c r="D467" s="465"/>
      <c r="E467" s="466"/>
      <c r="F467" s="343"/>
      <c r="G467" s="313"/>
      <c r="H467" s="313"/>
      <c r="I467" s="313"/>
      <c r="J467" s="313"/>
      <c r="K467" s="313"/>
      <c r="L467" s="313"/>
      <c r="M467" s="313"/>
      <c r="N467" s="341"/>
      <c r="O467" s="339" t="s">
        <v>723</v>
      </c>
      <c r="P467" s="313" t="s">
        <v>731</v>
      </c>
      <c r="Q467" s="313"/>
      <c r="R467" s="313"/>
      <c r="S467" s="313"/>
      <c r="T467" s="313"/>
      <c r="U467" s="313"/>
      <c r="V467" s="313"/>
      <c r="W467" s="313"/>
      <c r="X467" s="341"/>
    </row>
    <row r="468" spans="1:24" s="317" customFormat="1" thickBot="1" x14ac:dyDescent="0.2">
      <c r="A468" s="313"/>
      <c r="B468" s="328"/>
      <c r="C468" s="467"/>
      <c r="D468" s="468"/>
      <c r="E468" s="469"/>
      <c r="F468" s="344"/>
      <c r="G468" s="345"/>
      <c r="H468" s="345"/>
      <c r="I468" s="345"/>
      <c r="J468" s="345"/>
      <c r="K468" s="345"/>
      <c r="L468" s="345"/>
      <c r="M468" s="345"/>
      <c r="N468" s="346"/>
      <c r="O468" s="345"/>
      <c r="P468" s="345"/>
      <c r="Q468" s="345"/>
      <c r="R468" s="345"/>
      <c r="S468" s="345"/>
      <c r="T468" s="345"/>
      <c r="U468" s="345"/>
      <c r="V468" s="345"/>
      <c r="W468" s="345"/>
      <c r="X468" s="346"/>
    </row>
    <row r="469" spans="1:24" s="317" customFormat="1" thickBot="1" x14ac:dyDescent="0.2">
      <c r="A469" s="313"/>
      <c r="B469" s="328"/>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row>
    <row r="470" spans="1:24" s="317" customFormat="1" ht="13.5" x14ac:dyDescent="0.15">
      <c r="A470" s="313"/>
      <c r="B470" s="328"/>
      <c r="C470" s="461" t="s">
        <v>732</v>
      </c>
      <c r="D470" s="462"/>
      <c r="E470" s="463"/>
      <c r="F470" s="448" t="s">
        <v>627</v>
      </c>
      <c r="G470" s="449"/>
      <c r="H470" s="449"/>
      <c r="I470" s="449"/>
      <c r="J470" s="449"/>
      <c r="K470" s="449"/>
      <c r="L470" s="449"/>
      <c r="M470" s="449"/>
      <c r="N470" s="450"/>
      <c r="O470" s="448" t="s">
        <v>719</v>
      </c>
      <c r="P470" s="449"/>
      <c r="Q470" s="449"/>
      <c r="R470" s="449"/>
      <c r="S470" s="449"/>
      <c r="T470" s="449"/>
      <c r="U470" s="449"/>
      <c r="V470" s="449"/>
      <c r="W470" s="449"/>
      <c r="X470" s="450"/>
    </row>
    <row r="471" spans="1:24" s="317" customFormat="1" thickBot="1" x14ac:dyDescent="0.2">
      <c r="A471" s="313"/>
      <c r="B471" s="328"/>
      <c r="C471" s="464"/>
      <c r="D471" s="465"/>
      <c r="E471" s="466"/>
      <c r="F471" s="451"/>
      <c r="G471" s="452"/>
      <c r="H471" s="452"/>
      <c r="I471" s="452"/>
      <c r="J471" s="452"/>
      <c r="K471" s="452"/>
      <c r="L471" s="452"/>
      <c r="M471" s="452"/>
      <c r="N471" s="453"/>
      <c r="O471" s="451"/>
      <c r="P471" s="452"/>
      <c r="Q471" s="452"/>
      <c r="R471" s="452"/>
      <c r="S471" s="452"/>
      <c r="T471" s="452"/>
      <c r="U471" s="452"/>
      <c r="V471" s="452"/>
      <c r="W471" s="452"/>
      <c r="X471" s="453"/>
    </row>
    <row r="472" spans="1:24" s="317" customFormat="1" ht="13.5" x14ac:dyDescent="0.15">
      <c r="A472" s="313"/>
      <c r="B472" s="328"/>
      <c r="C472" s="464"/>
      <c r="D472" s="465"/>
      <c r="E472" s="466"/>
      <c r="F472" s="332"/>
      <c r="G472" s="333"/>
      <c r="H472" s="333"/>
      <c r="I472" s="333"/>
      <c r="J472" s="333"/>
      <c r="K472" s="333"/>
      <c r="L472" s="333"/>
      <c r="M472" s="333"/>
      <c r="N472" s="334"/>
      <c r="O472" s="333"/>
      <c r="P472" s="333"/>
      <c r="Q472" s="333"/>
      <c r="R472" s="333"/>
      <c r="S472" s="333"/>
      <c r="T472" s="333"/>
      <c r="U472" s="333"/>
      <c r="V472" s="333"/>
      <c r="W472" s="333"/>
      <c r="X472" s="341"/>
    </row>
    <row r="473" spans="1:24" s="317" customFormat="1" thickBot="1" x14ac:dyDescent="0.2">
      <c r="A473" s="313"/>
      <c r="B473" s="337"/>
      <c r="C473" s="464"/>
      <c r="D473" s="465"/>
      <c r="E473" s="466"/>
      <c r="F473" s="338" t="s">
        <v>720</v>
      </c>
      <c r="G473" s="339"/>
      <c r="H473" s="339" t="s">
        <v>721</v>
      </c>
      <c r="I473" s="340"/>
      <c r="J473" s="340"/>
      <c r="K473" s="340"/>
      <c r="L473" s="340"/>
      <c r="M473" s="313" t="s">
        <v>722</v>
      </c>
      <c r="N473" s="341"/>
      <c r="O473" s="339" t="s">
        <v>723</v>
      </c>
      <c r="P473" s="313" t="s">
        <v>733</v>
      </c>
      <c r="Q473" s="313"/>
      <c r="R473" s="313"/>
      <c r="S473" s="313"/>
      <c r="T473" s="313"/>
      <c r="U473" s="313"/>
      <c r="V473" s="313"/>
      <c r="W473" s="313"/>
      <c r="X473" s="341"/>
    </row>
    <row r="474" spans="1:24" s="317" customFormat="1" ht="13.5" x14ac:dyDescent="0.15">
      <c r="A474" s="313"/>
      <c r="B474" s="314"/>
      <c r="C474" s="464"/>
      <c r="D474" s="465"/>
      <c r="E474" s="466"/>
      <c r="F474" s="338" t="s">
        <v>725</v>
      </c>
      <c r="G474" s="339"/>
      <c r="H474" s="339" t="s">
        <v>721</v>
      </c>
      <c r="I474" s="339"/>
      <c r="J474" s="342" t="s">
        <v>722</v>
      </c>
      <c r="K474" s="313" t="s">
        <v>726</v>
      </c>
      <c r="L474" s="313"/>
      <c r="M474" s="313"/>
      <c r="N474" s="341"/>
      <c r="O474" s="339" t="s">
        <v>723</v>
      </c>
      <c r="P474" s="313" t="s">
        <v>734</v>
      </c>
      <c r="Q474" s="313"/>
      <c r="R474" s="313"/>
      <c r="S474" s="313"/>
      <c r="T474" s="313"/>
      <c r="U474" s="313"/>
      <c r="V474" s="313"/>
      <c r="W474" s="313"/>
      <c r="X474" s="341"/>
    </row>
    <row r="475" spans="1:24" s="317" customFormat="1" ht="13.5" x14ac:dyDescent="0.15">
      <c r="A475" s="313"/>
      <c r="B475" s="314"/>
      <c r="C475" s="464"/>
      <c r="D475" s="465"/>
      <c r="E475" s="466"/>
      <c r="F475" s="338" t="s">
        <v>728</v>
      </c>
      <c r="G475" s="339"/>
      <c r="H475" s="339"/>
      <c r="I475" s="339"/>
      <c r="J475" s="339"/>
      <c r="K475" s="339"/>
      <c r="L475" s="339"/>
      <c r="M475" s="313"/>
      <c r="N475" s="341"/>
      <c r="O475" s="333"/>
      <c r="P475" s="313"/>
      <c r="Q475" s="313"/>
      <c r="R475" s="313"/>
      <c r="S475" s="313"/>
      <c r="T475" s="313"/>
      <c r="U475" s="313"/>
      <c r="V475" s="313"/>
      <c r="W475" s="313"/>
      <c r="X475" s="341"/>
    </row>
    <row r="476" spans="1:24" s="317" customFormat="1" ht="13.5" x14ac:dyDescent="0.15">
      <c r="A476" s="313"/>
      <c r="B476" s="314"/>
      <c r="C476" s="464"/>
      <c r="D476" s="465"/>
      <c r="E476" s="466"/>
      <c r="F476" s="338" t="s">
        <v>728</v>
      </c>
      <c r="G476" s="339"/>
      <c r="H476" s="339"/>
      <c r="I476" s="339"/>
      <c r="J476" s="339"/>
      <c r="K476" s="339"/>
      <c r="L476" s="339"/>
      <c r="M476" s="313"/>
      <c r="N476" s="341"/>
      <c r="O476" s="313"/>
      <c r="P476" s="342"/>
      <c r="Q476" s="342"/>
      <c r="R476" s="342"/>
      <c r="S476" s="342"/>
      <c r="T476" s="342"/>
      <c r="U476" s="342"/>
      <c r="V476" s="342"/>
      <c r="W476" s="342"/>
      <c r="X476" s="341"/>
    </row>
    <row r="477" spans="1:24" s="317" customFormat="1" ht="13.5" x14ac:dyDescent="0.15">
      <c r="A477" s="313"/>
      <c r="B477" s="314"/>
      <c r="C477" s="464"/>
      <c r="D477" s="465"/>
      <c r="E477" s="466"/>
      <c r="F477" s="314"/>
      <c r="G477" s="314"/>
      <c r="H477" s="314"/>
      <c r="I477" s="314"/>
      <c r="J477" s="314"/>
      <c r="K477" s="314"/>
      <c r="L477" s="314"/>
      <c r="M477" s="313"/>
      <c r="N477" s="341"/>
      <c r="O477" s="313"/>
      <c r="P477" s="313"/>
      <c r="Q477" s="313"/>
      <c r="R477" s="313"/>
      <c r="S477" s="313"/>
      <c r="T477" s="313"/>
      <c r="U477" s="313"/>
      <c r="V477" s="313"/>
      <c r="W477" s="313"/>
      <c r="X477" s="341"/>
    </row>
    <row r="478" spans="1:24" s="317" customFormat="1" thickBot="1" x14ac:dyDescent="0.2">
      <c r="A478" s="313"/>
      <c r="B478" s="314"/>
      <c r="C478" s="467"/>
      <c r="D478" s="468"/>
      <c r="E478" s="469"/>
      <c r="F478" s="344"/>
      <c r="G478" s="345"/>
      <c r="H478" s="345"/>
      <c r="I478" s="345"/>
      <c r="J478" s="345"/>
      <c r="K478" s="345"/>
      <c r="L478" s="345"/>
      <c r="M478" s="345"/>
      <c r="N478" s="346"/>
      <c r="O478" s="345"/>
      <c r="P478" s="345"/>
      <c r="Q478" s="345"/>
      <c r="R478" s="345"/>
      <c r="S478" s="345"/>
      <c r="T478" s="345"/>
      <c r="U478" s="345"/>
      <c r="V478" s="345"/>
      <c r="W478" s="345"/>
      <c r="X478" s="346"/>
    </row>
    <row r="479" spans="1:24" s="317" customFormat="1" ht="13.5" x14ac:dyDescent="0.15">
      <c r="A479" s="313"/>
      <c r="B479" s="314"/>
      <c r="C479" s="315"/>
      <c r="D479" s="315"/>
      <c r="E479" s="315"/>
      <c r="F479" s="316"/>
      <c r="G479" s="316"/>
      <c r="H479" s="316"/>
      <c r="I479" s="316"/>
      <c r="J479" s="316"/>
      <c r="K479" s="316"/>
      <c r="L479" s="316"/>
      <c r="M479" s="316"/>
      <c r="N479" s="316"/>
      <c r="O479" s="316"/>
      <c r="P479" s="316"/>
      <c r="Q479" s="316"/>
      <c r="R479" s="316"/>
      <c r="S479" s="316"/>
      <c r="T479" s="316"/>
      <c r="U479" s="316"/>
      <c r="V479" s="316"/>
      <c r="W479" s="316"/>
      <c r="X479" s="316"/>
    </row>
    <row r="480" spans="1:24" s="317" customFormat="1" thickBo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13"/>
      <c r="W480" s="313"/>
      <c r="X480" s="313"/>
    </row>
    <row r="481" spans="1:31" s="317" customFormat="1" ht="15" thickBot="1" x14ac:dyDescent="0.2">
      <c r="A481" s="347" t="s">
        <v>736</v>
      </c>
      <c r="B481" s="313"/>
      <c r="C481" s="313"/>
      <c r="D481" s="313"/>
      <c r="E481" s="313"/>
      <c r="F481" s="313"/>
      <c r="G481" s="313"/>
      <c r="H481" s="313"/>
      <c r="I481" s="313"/>
      <c r="J481" s="313"/>
      <c r="K481" s="313"/>
      <c r="L481" s="313"/>
      <c r="M481" s="313"/>
      <c r="N481" s="313"/>
      <c r="O481" s="313"/>
      <c r="P481" s="313"/>
      <c r="Q481" s="313"/>
      <c r="R481" s="313"/>
      <c r="S481" s="313"/>
      <c r="T481" s="313"/>
      <c r="U481" s="470" t="s">
        <v>735</v>
      </c>
      <c r="V481" s="471"/>
      <c r="W481" s="472"/>
      <c r="X481" s="313"/>
    </row>
    <row r="482" spans="1:31" s="317" customFormat="1" thickBot="1" x14ac:dyDescent="0.2">
      <c r="A482" s="347"/>
      <c r="B482" s="313"/>
      <c r="C482" s="313"/>
      <c r="D482" s="313"/>
      <c r="E482" s="313"/>
      <c r="F482" s="313"/>
      <c r="G482" s="313"/>
      <c r="H482" s="313"/>
      <c r="I482" s="313"/>
      <c r="J482" s="313"/>
      <c r="K482" s="313"/>
      <c r="L482" s="313"/>
      <c r="M482" s="313"/>
      <c r="N482" s="313"/>
      <c r="O482" s="313"/>
      <c r="P482" s="313"/>
      <c r="Q482" s="313"/>
      <c r="R482" s="313"/>
      <c r="S482" s="313"/>
      <c r="T482" s="313"/>
      <c r="U482" s="313"/>
      <c r="V482" s="313"/>
      <c r="W482" s="313"/>
      <c r="X482" s="313"/>
    </row>
    <row r="483" spans="1:31" s="306" customFormat="1" ht="13.5" x14ac:dyDescent="0.15">
      <c r="A483" s="313"/>
      <c r="B483" s="448" t="s">
        <v>737</v>
      </c>
      <c r="C483" s="449"/>
      <c r="D483" s="454"/>
      <c r="E483" s="455" t="s">
        <v>738</v>
      </c>
      <c r="F483" s="456"/>
      <c r="G483" s="456"/>
      <c r="H483" s="456"/>
      <c r="I483" s="456"/>
      <c r="J483" s="456"/>
      <c r="K483" s="456"/>
      <c r="L483" s="456"/>
      <c r="M483" s="456"/>
      <c r="N483" s="456"/>
      <c r="O483" s="456"/>
      <c r="P483" s="456"/>
      <c r="Q483" s="456"/>
      <c r="R483" s="456"/>
      <c r="S483" s="457"/>
      <c r="T483" s="313"/>
      <c r="U483" s="313"/>
      <c r="V483" s="313"/>
      <c r="W483" s="313"/>
      <c r="X483" s="317"/>
      <c r="AB483" s="317"/>
      <c r="AC483" s="317"/>
      <c r="AD483" s="317"/>
      <c r="AE483" s="317"/>
    </row>
    <row r="484" spans="1:31" s="306" customFormat="1" ht="13.5" x14ac:dyDescent="0.15">
      <c r="A484" s="313"/>
      <c r="B484" s="350" t="s">
        <v>718</v>
      </c>
      <c r="C484" s="351"/>
      <c r="D484" s="352"/>
      <c r="E484" s="353" t="s">
        <v>739</v>
      </c>
      <c r="F484" s="351"/>
      <c r="G484" s="351"/>
      <c r="H484" s="351"/>
      <c r="I484" s="351"/>
      <c r="J484" s="351"/>
      <c r="K484" s="351"/>
      <c r="L484" s="351"/>
      <c r="M484" s="351"/>
      <c r="N484" s="351"/>
      <c r="O484" s="351"/>
      <c r="P484" s="351"/>
      <c r="Q484" s="355"/>
      <c r="R484" s="355"/>
      <c r="S484" s="354"/>
      <c r="T484" s="313"/>
      <c r="U484" s="313"/>
      <c r="V484" s="313"/>
      <c r="W484" s="313"/>
      <c r="X484" s="317"/>
      <c r="AC484" s="317"/>
      <c r="AD484" s="317"/>
      <c r="AE484" s="317"/>
    </row>
    <row r="485" spans="1:31" s="306" customFormat="1" thickBot="1" x14ac:dyDescent="0.2">
      <c r="A485" s="313"/>
      <c r="B485" s="329" t="s">
        <v>732</v>
      </c>
      <c r="C485" s="330"/>
      <c r="D485" s="348"/>
      <c r="E485" s="349" t="s">
        <v>753</v>
      </c>
      <c r="F485" s="330"/>
      <c r="G485" s="330"/>
      <c r="H485" s="330"/>
      <c r="I485" s="330"/>
      <c r="J485" s="330"/>
      <c r="K485" s="330"/>
      <c r="L485" s="330"/>
      <c r="M485" s="330"/>
      <c r="N485" s="330"/>
      <c r="O485" s="330"/>
      <c r="P485" s="330"/>
      <c r="Q485" s="356"/>
      <c r="R485" s="356"/>
      <c r="S485" s="331"/>
      <c r="T485" s="313"/>
      <c r="U485" s="313"/>
      <c r="V485" s="313"/>
      <c r="W485" s="313"/>
      <c r="X485" s="317"/>
    </row>
    <row r="486" spans="1:31" s="306" customFormat="1" ht="13.5" x14ac:dyDescent="0.15">
      <c r="A486" s="314"/>
      <c r="B486" s="314"/>
      <c r="C486" s="314"/>
      <c r="D486" s="314"/>
      <c r="E486" s="314"/>
      <c r="F486" s="314"/>
      <c r="G486" s="314"/>
      <c r="H486" s="314"/>
      <c r="I486" s="314"/>
      <c r="J486" s="314"/>
      <c r="K486" s="314"/>
      <c r="L486" s="314"/>
      <c r="M486" s="314"/>
      <c r="N486" s="314"/>
      <c r="O486" s="314"/>
      <c r="P486" s="314"/>
      <c r="Q486" s="314"/>
      <c r="R486" s="314"/>
      <c r="S486" s="314"/>
      <c r="T486" s="314"/>
      <c r="U486" s="314"/>
      <c r="V486" s="314"/>
      <c r="W486" s="314"/>
      <c r="X486" s="314"/>
    </row>
    <row r="487" spans="1:31" s="306" customFormat="1" ht="13.5" x14ac:dyDescent="0.15">
      <c r="A487" s="317"/>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row>
    <row r="488" spans="1:31" s="306" customFormat="1" ht="13.5" x14ac:dyDescent="0.15">
      <c r="A488" s="317"/>
      <c r="B488" s="317"/>
      <c r="C488" s="317"/>
      <c r="D488" s="317"/>
      <c r="E488" s="317"/>
      <c r="F488" s="317"/>
      <c r="G488" s="317"/>
      <c r="H488" s="317"/>
      <c r="I488" s="317"/>
      <c r="J488" s="317"/>
      <c r="K488" s="317"/>
      <c r="L488" s="317"/>
      <c r="M488" s="317"/>
      <c r="N488" s="317"/>
      <c r="O488" s="317"/>
      <c r="P488" s="317"/>
      <c r="Q488" s="317"/>
      <c r="R488" s="317"/>
      <c r="S488" s="317"/>
      <c r="T488" s="317"/>
      <c r="U488" s="317"/>
      <c r="V488" s="317"/>
      <c r="W488" s="317"/>
      <c r="X488" s="317"/>
    </row>
    <row r="489" spans="1:31" s="306" customFormat="1" ht="13.5" x14ac:dyDescent="0.15">
      <c r="A489" s="317"/>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row>
    <row r="490" spans="1:31" s="306" customFormat="1" ht="13.5" x14ac:dyDescent="0.15">
      <c r="A490" s="317"/>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row>
    <row r="491" spans="1:31" s="306" customFormat="1" ht="13.5" x14ac:dyDescent="0.15">
      <c r="A491" s="317"/>
      <c r="B491" s="317"/>
      <c r="C491" s="317"/>
      <c r="D491" s="317"/>
      <c r="E491" s="317"/>
      <c r="F491" s="317"/>
      <c r="G491" s="317"/>
      <c r="H491" s="317"/>
      <c r="I491" s="317"/>
      <c r="J491" s="317"/>
      <c r="K491" s="317"/>
      <c r="L491" s="317"/>
      <c r="M491" s="317"/>
      <c r="N491" s="317"/>
      <c r="O491" s="317"/>
      <c r="P491" s="317"/>
      <c r="Q491" s="317"/>
      <c r="R491" s="317"/>
      <c r="S491" s="317"/>
      <c r="T491" s="317"/>
      <c r="U491" s="317"/>
      <c r="V491" s="317"/>
      <c r="W491" s="317"/>
      <c r="X491" s="317"/>
    </row>
    <row r="492" spans="1:31" s="306" customFormat="1" ht="13.5" x14ac:dyDescent="0.15">
      <c r="A492" s="317"/>
      <c r="B492" s="31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row>
    <row r="493" spans="1:31" s="306" customFormat="1" ht="13.5" x14ac:dyDescent="0.15">
      <c r="A493" s="317"/>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row>
    <row r="494" spans="1:31" s="306" customFormat="1" ht="13.5" x14ac:dyDescent="0.15">
      <c r="A494" s="317"/>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row>
    <row r="495" spans="1:31" s="306" customFormat="1" ht="13.5" x14ac:dyDescent="0.15">
      <c r="A495" s="317"/>
      <c r="B495" s="31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row>
    <row r="496" spans="1:31" s="306" customFormat="1" ht="13.5" x14ac:dyDescent="0.15">
      <c r="A496" s="317"/>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row>
    <row r="497" spans="1:24" s="306" customFormat="1" ht="13.5" x14ac:dyDescent="0.15">
      <c r="A497" s="317"/>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row>
    <row r="498" spans="1:24" s="306" customFormat="1" ht="13.5" x14ac:dyDescent="0.15">
      <c r="A498" s="317"/>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row>
    <row r="499" spans="1:24" s="306" customFormat="1" ht="13.5" x14ac:dyDescent="0.15">
      <c r="A499" s="317"/>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row>
    <row r="500" spans="1:24" s="306" customFormat="1" ht="13.5" x14ac:dyDescent="0.15">
      <c r="A500" s="317"/>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row>
    <row r="501" spans="1:24" s="306" customFormat="1" ht="13.5" x14ac:dyDescent="0.15">
      <c r="A501" s="317"/>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row>
    <row r="502" spans="1:24" s="306" customFormat="1" ht="13.5" x14ac:dyDescent="0.15">
      <c r="A502" s="317"/>
      <c r="B502" s="317"/>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row>
    <row r="503" spans="1:24" s="306" customFormat="1" ht="13.5" x14ac:dyDescent="0.15">
      <c r="A503" s="317"/>
      <c r="B503" s="317"/>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row>
    <row r="504" spans="1:24" s="306" customFormat="1" ht="13.5" x14ac:dyDescent="0.15">
      <c r="A504" s="317"/>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row>
    <row r="505" spans="1:24" s="306" customFormat="1" ht="13.5" x14ac:dyDescent="0.15">
      <c r="A505" s="317"/>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row>
    <row r="506" spans="1:24" s="306" customFormat="1" ht="13.5" x14ac:dyDescent="0.15">
      <c r="A506" s="317"/>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row>
    <row r="507" spans="1:24" s="306" customFormat="1" ht="13.5" x14ac:dyDescent="0.15">
      <c r="A507" s="317"/>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row>
    <row r="508" spans="1:24" s="306" customFormat="1" ht="13.5" x14ac:dyDescent="0.15">
      <c r="A508" s="317"/>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row>
    <row r="509" spans="1:24" s="306" customFormat="1" ht="13.5" x14ac:dyDescent="0.15">
      <c r="A509" s="317"/>
      <c r="B509" s="317"/>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row>
    <row r="510" spans="1:24" s="306" customFormat="1" ht="13.5" x14ac:dyDescent="0.15">
      <c r="A510" s="317"/>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row>
    <row r="511" spans="1:24" s="306" customFormat="1" ht="13.5" x14ac:dyDescent="0.15">
      <c r="A511" s="317"/>
      <c r="B511" s="317"/>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row>
    <row r="512" spans="1:24" s="306" customFormat="1" ht="13.5" x14ac:dyDescent="0.15">
      <c r="A512" s="317"/>
      <c r="B512" s="317"/>
      <c r="C512" s="317"/>
      <c r="D512" s="317"/>
      <c r="E512" s="317"/>
      <c r="F512" s="317"/>
      <c r="G512" s="317"/>
      <c r="H512" s="317"/>
      <c r="I512" s="317"/>
      <c r="J512" s="317"/>
      <c r="K512" s="317"/>
      <c r="L512" s="317"/>
      <c r="M512" s="317"/>
      <c r="N512" s="317"/>
      <c r="O512" s="317"/>
      <c r="P512" s="317"/>
      <c r="Q512" s="317"/>
      <c r="R512" s="317"/>
      <c r="S512" s="317"/>
      <c r="T512" s="317"/>
      <c r="U512" s="317"/>
      <c r="V512" s="317"/>
      <c r="W512" s="317"/>
      <c r="X512" s="317"/>
    </row>
    <row r="513" spans="1:24" s="306" customFormat="1" ht="13.5" x14ac:dyDescent="0.15">
      <c r="A513" s="317"/>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row>
    <row r="514" spans="1:24" s="306" customFormat="1" ht="13.5" x14ac:dyDescent="0.15"/>
    <row r="515" spans="1:24" s="306" customFormat="1" ht="13.5" x14ac:dyDescent="0.15"/>
    <row r="516" spans="1:24" s="306" customFormat="1" ht="13.5" x14ac:dyDescent="0.15"/>
    <row r="517" spans="1:24" s="306" customFormat="1" ht="13.5" x14ac:dyDescent="0.15"/>
    <row r="518" spans="1:24" s="306" customFormat="1" ht="13.5" x14ac:dyDescent="0.15"/>
    <row r="519" spans="1:24" s="306" customFormat="1" ht="13.5" x14ac:dyDescent="0.15"/>
    <row r="520" spans="1:24" s="306" customFormat="1" ht="13.5" x14ac:dyDescent="0.15"/>
    <row r="521" spans="1:24" s="306" customFormat="1" ht="13.5" x14ac:dyDescent="0.15"/>
    <row r="522" spans="1:24" s="306" customFormat="1" ht="13.5" x14ac:dyDescent="0.15"/>
    <row r="523" spans="1:24" s="306" customFormat="1" ht="13.5" x14ac:dyDescent="0.15"/>
    <row r="524" spans="1:24" s="306" customFormat="1" ht="13.5" x14ac:dyDescent="0.15"/>
    <row r="525" spans="1:24" s="306" customFormat="1" ht="13.5" x14ac:dyDescent="0.15"/>
    <row r="526" spans="1:24" s="306" customFormat="1" ht="13.5" x14ac:dyDescent="0.15"/>
    <row r="527" spans="1:24" s="306" customFormat="1" ht="13.5" x14ac:dyDescent="0.15"/>
    <row r="528" spans="1:24" s="306" customFormat="1" ht="13.5" x14ac:dyDescent="0.15"/>
    <row r="529" s="306" customFormat="1" ht="13.5" x14ac:dyDescent="0.15"/>
    <row r="530" s="306" customFormat="1" ht="13.5" x14ac:dyDescent="0.15"/>
    <row r="531" s="306" customFormat="1" ht="13.5" x14ac:dyDescent="0.15"/>
    <row r="532" s="306" customFormat="1" ht="13.5" x14ac:dyDescent="0.15"/>
    <row r="533" s="306" customFormat="1" ht="13.5" x14ac:dyDescent="0.15"/>
    <row r="534" s="306" customFormat="1" ht="13.5" x14ac:dyDescent="0.15"/>
    <row r="535" s="306" customFormat="1" ht="13.5" x14ac:dyDescent="0.15"/>
    <row r="536" s="306" customFormat="1" ht="13.5" x14ac:dyDescent="0.15"/>
    <row r="537" s="306" customFormat="1" ht="13.5" x14ac:dyDescent="0.15"/>
    <row r="538" s="306" customFormat="1" ht="13.5" x14ac:dyDescent="0.15"/>
    <row r="539" s="306" customFormat="1" ht="13.5" x14ac:dyDescent="0.15"/>
    <row r="540" s="306" customFormat="1" ht="13.5" x14ac:dyDescent="0.15"/>
    <row r="541" s="306" customFormat="1" ht="13.5" x14ac:dyDescent="0.15"/>
    <row r="542" s="306" customFormat="1" ht="13.5" x14ac:dyDescent="0.15"/>
    <row r="543" s="306" customFormat="1" ht="13.5" x14ac:dyDescent="0.15"/>
    <row r="544" s="306" customFormat="1" ht="13.5" x14ac:dyDescent="0.15"/>
    <row r="545" s="306" customFormat="1" ht="13.5" x14ac:dyDescent="0.15"/>
    <row r="546" s="306" customFormat="1" ht="13.5" x14ac:dyDescent="0.15"/>
    <row r="547" s="306" customFormat="1" ht="13.5" x14ac:dyDescent="0.15"/>
    <row r="548" s="306" customFormat="1" ht="13.5" x14ac:dyDescent="0.15"/>
    <row r="549" s="306" customFormat="1" ht="13.5" x14ac:dyDescent="0.15"/>
    <row r="550" s="306" customFormat="1" ht="13.5" x14ac:dyDescent="0.15"/>
    <row r="551" s="306" customFormat="1" ht="13.5" x14ac:dyDescent="0.15"/>
    <row r="552" s="306" customFormat="1" ht="13.5" x14ac:dyDescent="0.15"/>
    <row r="553" s="306" customFormat="1" ht="13.5" x14ac:dyDescent="0.15"/>
    <row r="554" s="306" customFormat="1" ht="13.5" x14ac:dyDescent="0.15"/>
    <row r="555" s="306" customFormat="1" ht="13.5" x14ac:dyDescent="0.15"/>
    <row r="556" s="306" customFormat="1" ht="13.5" x14ac:dyDescent="0.15"/>
    <row r="557" s="306" customFormat="1" ht="13.5" x14ac:dyDescent="0.15"/>
    <row r="558" s="306" customFormat="1" ht="13.5" x14ac:dyDescent="0.15"/>
    <row r="559" s="306" customFormat="1" ht="13.5" x14ac:dyDescent="0.15"/>
    <row r="560" s="306" customFormat="1" ht="13.5" x14ac:dyDescent="0.15"/>
    <row r="561" s="306" customFormat="1" ht="13.5" x14ac:dyDescent="0.15"/>
    <row r="562" s="306" customFormat="1" ht="13.5" x14ac:dyDescent="0.15"/>
    <row r="563" s="306" customFormat="1" ht="13.5" x14ac:dyDescent="0.15"/>
    <row r="564" s="306" customFormat="1" ht="13.5" x14ac:dyDescent="0.15"/>
    <row r="565" s="306" customFormat="1" ht="13.5" x14ac:dyDescent="0.15"/>
    <row r="566" s="306" customFormat="1" ht="13.5" x14ac:dyDescent="0.15"/>
    <row r="567" s="306" customFormat="1" ht="13.5" x14ac:dyDescent="0.15"/>
    <row r="568" s="306" customFormat="1" ht="13.5" x14ac:dyDescent="0.15"/>
    <row r="569" s="306" customFormat="1" ht="13.5" x14ac:dyDescent="0.15"/>
    <row r="570" s="306" customFormat="1" ht="13.5" x14ac:dyDescent="0.15"/>
    <row r="571" s="306" customFormat="1" ht="13.5" x14ac:dyDescent="0.15"/>
    <row r="572" s="306" customFormat="1" ht="13.5" x14ac:dyDescent="0.15"/>
    <row r="573" s="306" customFormat="1" ht="13.5" x14ac:dyDescent="0.15"/>
    <row r="574" s="306" customFormat="1" ht="13.5" x14ac:dyDescent="0.15"/>
    <row r="575" s="306" customFormat="1" ht="13.5" x14ac:dyDescent="0.15"/>
    <row r="576" s="306" customFormat="1" ht="13.5" x14ac:dyDescent="0.15"/>
    <row r="577" s="306" customFormat="1" ht="13.5" x14ac:dyDescent="0.15"/>
    <row r="578" s="306" customFormat="1" ht="13.5" x14ac:dyDescent="0.15"/>
    <row r="579" s="306" customFormat="1" ht="13.5" x14ac:dyDescent="0.15"/>
    <row r="580" s="306" customFormat="1" ht="13.5" x14ac:dyDescent="0.15"/>
    <row r="581" s="306" customFormat="1" ht="13.5" x14ac:dyDescent="0.15"/>
    <row r="582" s="306" customFormat="1" ht="13.5" x14ac:dyDescent="0.15"/>
    <row r="583" s="306" customFormat="1" ht="13.5" x14ac:dyDescent="0.15"/>
    <row r="584" s="306" customFormat="1" ht="13.5" x14ac:dyDescent="0.15"/>
    <row r="585" s="306" customFormat="1" ht="13.5" x14ac:dyDescent="0.15"/>
    <row r="586" s="306" customFormat="1" ht="13.5" x14ac:dyDescent="0.15"/>
    <row r="587" s="306" customFormat="1" ht="13.5" x14ac:dyDescent="0.15"/>
    <row r="588" s="306" customFormat="1" ht="13.5" x14ac:dyDescent="0.15"/>
    <row r="589" s="306" customFormat="1" ht="13.5" x14ac:dyDescent="0.15"/>
    <row r="590" s="306" customFormat="1" ht="13.5" x14ac:dyDescent="0.15"/>
    <row r="591" s="306" customFormat="1" ht="13.5" x14ac:dyDescent="0.15"/>
    <row r="592" s="306" customFormat="1" ht="13.5" x14ac:dyDescent="0.15"/>
    <row r="593" spans="1:31" s="306" customFormat="1" ht="13.5" x14ac:dyDescent="0.15"/>
    <row r="594" spans="1:31" s="306" customFormat="1" ht="13.5" x14ac:dyDescent="0.15"/>
    <row r="595" spans="1:31" s="306" customFormat="1" ht="13.5" x14ac:dyDescent="0.15"/>
    <row r="596" spans="1:31" s="306" customFormat="1" ht="13.5" x14ac:dyDescent="0.15"/>
    <row r="597" spans="1:31" s="306" customFormat="1" ht="13.5" x14ac:dyDescent="0.15"/>
    <row r="598" spans="1:31" s="306" customFormat="1" ht="13.5" x14ac:dyDescent="0.15"/>
    <row r="599" spans="1:31" s="306" customFormat="1" ht="13.5" x14ac:dyDescent="0.15"/>
    <row r="600" spans="1:31" s="306" customFormat="1" ht="13.5" x14ac:dyDescent="0.15"/>
    <row r="601" spans="1:31" s="306" customFormat="1" ht="13.5" x14ac:dyDescent="0.15"/>
    <row r="602" spans="1:31" s="306" customFormat="1" ht="13.5" x14ac:dyDescent="0.15"/>
    <row r="603" spans="1:31" s="306" customFormat="1" ht="13.5" x14ac:dyDescent="0.15"/>
    <row r="604" spans="1:31" s="306" customFormat="1" ht="13.5" x14ac:dyDescent="0.15"/>
    <row r="605" spans="1:31" s="306" customFormat="1" ht="13.5" x14ac:dyDescent="0.15"/>
    <row r="606" spans="1:31" x14ac:dyDescent="0.15">
      <c r="A606" s="306"/>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AB606" s="306"/>
      <c r="AC606" s="306"/>
      <c r="AD606" s="306"/>
      <c r="AE606" s="306"/>
    </row>
    <row r="607" spans="1:31" x14ac:dyDescent="0.15">
      <c r="A607" s="306"/>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AC607" s="306"/>
      <c r="AD607" s="306"/>
      <c r="AE607" s="306"/>
    </row>
    <row r="608" spans="1:31" x14ac:dyDescent="0.15">
      <c r="A608" s="306"/>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row>
    <row r="609" spans="1:24" x14ac:dyDescent="0.15">
      <c r="A609" s="306"/>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row>
    <row r="610" spans="1:24" x14ac:dyDescent="0.15">
      <c r="A610" s="306"/>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row>
    <row r="611" spans="1:24" x14ac:dyDescent="0.15">
      <c r="A611" s="306"/>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row>
    <row r="612" spans="1:24" x14ac:dyDescent="0.15">
      <c r="A612" s="306"/>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row>
    <row r="613" spans="1:24" x14ac:dyDescent="0.15">
      <c r="A613" s="306"/>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row>
    <row r="614" spans="1:24" x14ac:dyDescent="0.15">
      <c r="A614" s="306"/>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row>
    <row r="615" spans="1:24" x14ac:dyDescent="0.15">
      <c r="A615" s="306"/>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row>
    <row r="616" spans="1:24" x14ac:dyDescent="0.15">
      <c r="A616" s="306"/>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row>
    <row r="617" spans="1:24" x14ac:dyDescent="0.15">
      <c r="A617" s="306"/>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row>
    <row r="618" spans="1:24" x14ac:dyDescent="0.15">
      <c r="A618" s="306"/>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row>
    <row r="619" spans="1:24" x14ac:dyDescent="0.15">
      <c r="A619" s="306"/>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row>
    <row r="620" spans="1:24" x14ac:dyDescent="0.15">
      <c r="A620" s="306"/>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row>
    <row r="621" spans="1:24" x14ac:dyDescent="0.15">
      <c r="A621" s="306"/>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row>
    <row r="622" spans="1:24" x14ac:dyDescent="0.15">
      <c r="A622" s="306"/>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row>
    <row r="623" spans="1:24" x14ac:dyDescent="0.15">
      <c r="A623" s="306"/>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row>
    <row r="624" spans="1:24" x14ac:dyDescent="0.15">
      <c r="A624" s="306"/>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row>
    <row r="625" spans="1:24" x14ac:dyDescent="0.15">
      <c r="A625" s="306"/>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row>
    <row r="626" spans="1:24" x14ac:dyDescent="0.15">
      <c r="A626" s="306"/>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row>
    <row r="627" spans="1:24" x14ac:dyDescent="0.15">
      <c r="A627" s="306"/>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row>
    <row r="628" spans="1:24" x14ac:dyDescent="0.15">
      <c r="A628" s="306"/>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row>
    <row r="629" spans="1:24" x14ac:dyDescent="0.15">
      <c r="A629" s="306"/>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row>
    <row r="630" spans="1:24" x14ac:dyDescent="0.15">
      <c r="A630" s="306"/>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row>
    <row r="631" spans="1:24" x14ac:dyDescent="0.15">
      <c r="A631" s="306"/>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row>
    <row r="632" spans="1:24" x14ac:dyDescent="0.15">
      <c r="A632" s="306"/>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row>
    <row r="633" spans="1:24" x14ac:dyDescent="0.15">
      <c r="A633" s="306"/>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row>
    <row r="634" spans="1:24" x14ac:dyDescent="0.15">
      <c r="A634" s="306"/>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row>
    <row r="635" spans="1:24" x14ac:dyDescent="0.15">
      <c r="A635" s="306"/>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row>
    <row r="636" spans="1:24" x14ac:dyDescent="0.15">
      <c r="A636" s="306"/>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row>
  </sheetData>
  <mergeCells count="474">
    <mergeCell ref="B7:U7"/>
    <mergeCell ref="B10:C10"/>
    <mergeCell ref="F262:I262"/>
    <mergeCell ref="F239:G239"/>
    <mergeCell ref="B242:C247"/>
    <mergeCell ref="B185:E189"/>
    <mergeCell ref="B190:E201"/>
    <mergeCell ref="B256:C258"/>
    <mergeCell ref="E247:K247"/>
    <mergeCell ref="E237:G237"/>
    <mergeCell ref="J237:L237"/>
    <mergeCell ref="F30:P30"/>
    <mergeCell ref="D256:K256"/>
    <mergeCell ref="I238:L238"/>
    <mergeCell ref="L256:P258"/>
    <mergeCell ref="A238:C238"/>
    <mergeCell ref="E238:G238"/>
    <mergeCell ref="B248:C253"/>
    <mergeCell ref="L242:P253"/>
    <mergeCell ref="O236:Q236"/>
    <mergeCell ref="Q28:U28"/>
    <mergeCell ref="Q29:U29"/>
    <mergeCell ref="Q33:U33"/>
    <mergeCell ref="Q32:U32"/>
    <mergeCell ref="B266:X272"/>
    <mergeCell ref="B14:C14"/>
    <mergeCell ref="Q256:X256"/>
    <mergeCell ref="D257:K257"/>
    <mergeCell ref="Q257:X257"/>
    <mergeCell ref="D258:K258"/>
    <mergeCell ref="Q258:X258"/>
    <mergeCell ref="S236:W236"/>
    <mergeCell ref="A237:C237"/>
    <mergeCell ref="N237:Q237"/>
    <mergeCell ref="Q30:U31"/>
    <mergeCell ref="F29:P29"/>
    <mergeCell ref="F28:P28"/>
    <mergeCell ref="F33:P33"/>
    <mergeCell ref="F32:P32"/>
    <mergeCell ref="F31:P31"/>
    <mergeCell ref="S237:W237"/>
    <mergeCell ref="A236:C236"/>
    <mergeCell ref="E236:G236"/>
    <mergeCell ref="J236:L236"/>
    <mergeCell ref="B234:C234"/>
    <mergeCell ref="E234:G234"/>
    <mergeCell ref="J234:L234"/>
    <mergeCell ref="O234:Q234"/>
    <mergeCell ref="S234:W234"/>
    <mergeCell ref="A235:C235"/>
    <mergeCell ref="E235:G235"/>
    <mergeCell ref="K235:L235"/>
    <mergeCell ref="S235:W235"/>
    <mergeCell ref="C228:I228"/>
    <mergeCell ref="O228:P228"/>
    <mergeCell ref="R228:T229"/>
    <mergeCell ref="U228:V229"/>
    <mergeCell ref="W228:X229"/>
    <mergeCell ref="C229:I229"/>
    <mergeCell ref="O229:P229"/>
    <mergeCell ref="B208:E209"/>
    <mergeCell ref="F208:X208"/>
    <mergeCell ref="F209:X209"/>
    <mergeCell ref="I212:N212"/>
    <mergeCell ref="Q212:T212"/>
    <mergeCell ref="B223:M223"/>
    <mergeCell ref="N223:Q223"/>
    <mergeCell ref="R223:X223"/>
    <mergeCell ref="C225:I225"/>
    <mergeCell ref="O225:P225"/>
    <mergeCell ref="R225:T226"/>
    <mergeCell ref="U225:V226"/>
    <mergeCell ref="W225:X226"/>
    <mergeCell ref="C226:I226"/>
    <mergeCell ref="O226:P226"/>
    <mergeCell ref="G178:H178"/>
    <mergeCell ref="K178:L178"/>
    <mergeCell ref="O178:W178"/>
    <mergeCell ref="F193:X193"/>
    <mergeCell ref="F189:X189"/>
    <mergeCell ref="B202:E207"/>
    <mergeCell ref="F205:X205"/>
    <mergeCell ref="F207:X207"/>
    <mergeCell ref="B179:F179"/>
    <mergeCell ref="G179:J179"/>
    <mergeCell ref="B184:E184"/>
    <mergeCell ref="F184:X184"/>
    <mergeCell ref="I187:Q187"/>
    <mergeCell ref="L155:R155"/>
    <mergeCell ref="S155:X163"/>
    <mergeCell ref="L156:R156"/>
    <mergeCell ref="L157:R157"/>
    <mergeCell ref="I155:K159"/>
    <mergeCell ref="I164:K168"/>
    <mergeCell ref="I160:K163"/>
    <mergeCell ref="L158:R158"/>
    <mergeCell ref="L159:R159"/>
    <mergeCell ref="L160:R160"/>
    <mergeCell ref="L161:R161"/>
    <mergeCell ref="L162:R162"/>
    <mergeCell ref="L163:R163"/>
    <mergeCell ref="L164:R168"/>
    <mergeCell ref="S164:X168"/>
    <mergeCell ref="D147:E147"/>
    <mergeCell ref="G147:H147"/>
    <mergeCell ref="K147:L147"/>
    <mergeCell ref="N147:O147"/>
    <mergeCell ref="R147:S147"/>
    <mergeCell ref="U147:V147"/>
    <mergeCell ref="L150:R150"/>
    <mergeCell ref="S150:X150"/>
    <mergeCell ref="L151:R154"/>
    <mergeCell ref="S151:X154"/>
    <mergeCell ref="I150:K150"/>
    <mergeCell ref="B150:H150"/>
    <mergeCell ref="I151:K154"/>
    <mergeCell ref="D145:E145"/>
    <mergeCell ref="G145:H145"/>
    <mergeCell ref="K145:L145"/>
    <mergeCell ref="B107:D107"/>
    <mergeCell ref="B108:D108"/>
    <mergeCell ref="N145:O145"/>
    <mergeCell ref="R145:S145"/>
    <mergeCell ref="U145:V145"/>
    <mergeCell ref="D146:E146"/>
    <mergeCell ref="G146:H146"/>
    <mergeCell ref="K146:L146"/>
    <mergeCell ref="N146:O146"/>
    <mergeCell ref="R146:S146"/>
    <mergeCell ref="U146:V146"/>
    <mergeCell ref="G37:P37"/>
    <mergeCell ref="B79:C79"/>
    <mergeCell ref="E79:I79"/>
    <mergeCell ref="J79:P79"/>
    <mergeCell ref="Q79:W79"/>
    <mergeCell ref="C38:W38"/>
    <mergeCell ref="C53:W53"/>
    <mergeCell ref="C55:W55"/>
    <mergeCell ref="C59:H59"/>
    <mergeCell ref="J59:O59"/>
    <mergeCell ref="Q59:V59"/>
    <mergeCell ref="C60:H60"/>
    <mergeCell ref="J60:O60"/>
    <mergeCell ref="Q60:V60"/>
    <mergeCell ref="C61:W61"/>
    <mergeCell ref="D68:F68"/>
    <mergeCell ref="G68:M68"/>
    <mergeCell ref="B74:H74"/>
    <mergeCell ref="B75:H75"/>
    <mergeCell ref="A280:X280"/>
    <mergeCell ref="A293:X293"/>
    <mergeCell ref="I329:M329"/>
    <mergeCell ref="D329:H329"/>
    <mergeCell ref="U329:X329"/>
    <mergeCell ref="U328:X328"/>
    <mergeCell ref="B328:H328"/>
    <mergeCell ref="I328:T328"/>
    <mergeCell ref="O329:P329"/>
    <mergeCell ref="Q329:T329"/>
    <mergeCell ref="U330:X330"/>
    <mergeCell ref="Q330:T330"/>
    <mergeCell ref="O330:P330"/>
    <mergeCell ref="O331:P331"/>
    <mergeCell ref="Q331:T331"/>
    <mergeCell ref="U331:X331"/>
    <mergeCell ref="D330:H330"/>
    <mergeCell ref="I330:M330"/>
    <mergeCell ref="D331:H331"/>
    <mergeCell ref="I331:M331"/>
    <mergeCell ref="O332:P332"/>
    <mergeCell ref="Q332:T332"/>
    <mergeCell ref="U332:X332"/>
    <mergeCell ref="O333:P333"/>
    <mergeCell ref="Q333:T333"/>
    <mergeCell ref="U333:X333"/>
    <mergeCell ref="D333:H333"/>
    <mergeCell ref="I333:M333"/>
    <mergeCell ref="D334:H334"/>
    <mergeCell ref="I334:M334"/>
    <mergeCell ref="D332:H332"/>
    <mergeCell ref="I332:M332"/>
    <mergeCell ref="O334:P334"/>
    <mergeCell ref="Q334:T334"/>
    <mergeCell ref="U334:X334"/>
    <mergeCell ref="D335:H335"/>
    <mergeCell ref="I335:M335"/>
    <mergeCell ref="K380:O380"/>
    <mergeCell ref="P380:S380"/>
    <mergeCell ref="T380:W380"/>
    <mergeCell ref="D378:F378"/>
    <mergeCell ref="T378:W378"/>
    <mergeCell ref="O335:P335"/>
    <mergeCell ref="Q335:T335"/>
    <mergeCell ref="U335:X335"/>
    <mergeCell ref="D336:H336"/>
    <mergeCell ref="I336:M336"/>
    <mergeCell ref="O336:P336"/>
    <mergeCell ref="Q336:T336"/>
    <mergeCell ref="U336:X336"/>
    <mergeCell ref="D337:H337"/>
    <mergeCell ref="I337:M337"/>
    <mergeCell ref="O337:P337"/>
    <mergeCell ref="Q337:T337"/>
    <mergeCell ref="U337:X337"/>
    <mergeCell ref="D338:H338"/>
    <mergeCell ref="I338:M338"/>
    <mergeCell ref="O338:P338"/>
    <mergeCell ref="Q338:T338"/>
    <mergeCell ref="B378:C378"/>
    <mergeCell ref="B379:C379"/>
    <mergeCell ref="B380:C380"/>
    <mergeCell ref="B382:C382"/>
    <mergeCell ref="B381:C381"/>
    <mergeCell ref="D380:F380"/>
    <mergeCell ref="D382:F382"/>
    <mergeCell ref="D381:F381"/>
    <mergeCell ref="P378:S378"/>
    <mergeCell ref="G378:J378"/>
    <mergeCell ref="K378:O378"/>
    <mergeCell ref="B392:C392"/>
    <mergeCell ref="T392:W392"/>
    <mergeCell ref="P392:S392"/>
    <mergeCell ref="K392:O392"/>
    <mergeCell ref="G392:J392"/>
    <mergeCell ref="D392:F392"/>
    <mergeCell ref="K383:O383"/>
    <mergeCell ref="P383:S383"/>
    <mergeCell ref="T383:W383"/>
    <mergeCell ref="B391:C391"/>
    <mergeCell ref="T391:W391"/>
    <mergeCell ref="P391:S391"/>
    <mergeCell ref="K391:O391"/>
    <mergeCell ref="G391:J391"/>
    <mergeCell ref="B383:C383"/>
    <mergeCell ref="D391:F391"/>
    <mergeCell ref="B386:C386"/>
    <mergeCell ref="D386:F386"/>
    <mergeCell ref="G386:J386"/>
    <mergeCell ref="K386:O386"/>
    <mergeCell ref="P386:S386"/>
    <mergeCell ref="T386:W386"/>
    <mergeCell ref="B385:C385"/>
    <mergeCell ref="D385:F385"/>
    <mergeCell ref="G394:J394"/>
    <mergeCell ref="K394:O394"/>
    <mergeCell ref="P394:S394"/>
    <mergeCell ref="T394:W394"/>
    <mergeCell ref="B393:C393"/>
    <mergeCell ref="D393:F393"/>
    <mergeCell ref="G393:J393"/>
    <mergeCell ref="K393:O393"/>
    <mergeCell ref="P393:S393"/>
    <mergeCell ref="T393:W393"/>
    <mergeCell ref="B394:C394"/>
    <mergeCell ref="D394:F394"/>
    <mergeCell ref="G413:N413"/>
    <mergeCell ref="O413:X413"/>
    <mergeCell ref="C406:F411"/>
    <mergeCell ref="I415:N415"/>
    <mergeCell ref="G416:H418"/>
    <mergeCell ref="I416:N416"/>
    <mergeCell ref="I417:N417"/>
    <mergeCell ref="I418:N418"/>
    <mergeCell ref="I409:N409"/>
    <mergeCell ref="C413:F418"/>
    <mergeCell ref="I411:N411"/>
    <mergeCell ref="G408:H408"/>
    <mergeCell ref="G407:H407"/>
    <mergeCell ref="G409:H411"/>
    <mergeCell ref="I408:N408"/>
    <mergeCell ref="I407:N407"/>
    <mergeCell ref="I410:N410"/>
    <mergeCell ref="N404:U404"/>
    <mergeCell ref="K396:O396"/>
    <mergeCell ref="P396:S396"/>
    <mergeCell ref="C404:K404"/>
    <mergeCell ref="T396:W396"/>
    <mergeCell ref="B395:C395"/>
    <mergeCell ref="D395:F395"/>
    <mergeCell ref="G395:J395"/>
    <mergeCell ref="K395:O395"/>
    <mergeCell ref="P395:S395"/>
    <mergeCell ref="T395:W395"/>
    <mergeCell ref="B396:C396"/>
    <mergeCell ref="D396:F396"/>
    <mergeCell ref="G396:J396"/>
    <mergeCell ref="B398:C398"/>
    <mergeCell ref="D398:F398"/>
    <mergeCell ref="G398:J398"/>
    <mergeCell ref="K398:O398"/>
    <mergeCell ref="P398:S398"/>
    <mergeCell ref="T398:W398"/>
    <mergeCell ref="B397:C397"/>
    <mergeCell ref="D397:F397"/>
    <mergeCell ref="G397:J397"/>
    <mergeCell ref="K397:O397"/>
    <mergeCell ref="U338:X338"/>
    <mergeCell ref="D339:H339"/>
    <mergeCell ref="I339:M339"/>
    <mergeCell ref="O339:P339"/>
    <mergeCell ref="Q339:T339"/>
    <mergeCell ref="U339:X339"/>
    <mergeCell ref="D340:H340"/>
    <mergeCell ref="I340:M340"/>
    <mergeCell ref="O340:P340"/>
    <mergeCell ref="Q340:T340"/>
    <mergeCell ref="U340:X340"/>
    <mergeCell ref="D341:H341"/>
    <mergeCell ref="I341:M341"/>
    <mergeCell ref="O341:P341"/>
    <mergeCell ref="Q341:T341"/>
    <mergeCell ref="U341:X341"/>
    <mergeCell ref="D342:H342"/>
    <mergeCell ref="I342:M342"/>
    <mergeCell ref="O342:P342"/>
    <mergeCell ref="Q342:T342"/>
    <mergeCell ref="U342:X342"/>
    <mergeCell ref="D343:H343"/>
    <mergeCell ref="I343:M343"/>
    <mergeCell ref="O343:P343"/>
    <mergeCell ref="Q343:T343"/>
    <mergeCell ref="U343:X343"/>
    <mergeCell ref="D344:H344"/>
    <mergeCell ref="I344:M344"/>
    <mergeCell ref="O344:P344"/>
    <mergeCell ref="Q344:T344"/>
    <mergeCell ref="U344:X344"/>
    <mergeCell ref="D345:H345"/>
    <mergeCell ref="I345:M345"/>
    <mergeCell ref="O345:P345"/>
    <mergeCell ref="Q345:T345"/>
    <mergeCell ref="U345:X345"/>
    <mergeCell ref="D346:H346"/>
    <mergeCell ref="I346:M346"/>
    <mergeCell ref="O346:P346"/>
    <mergeCell ref="Q346:T346"/>
    <mergeCell ref="U346:X346"/>
    <mergeCell ref="D347:H347"/>
    <mergeCell ref="I347:M347"/>
    <mergeCell ref="O347:P347"/>
    <mergeCell ref="Q347:T347"/>
    <mergeCell ref="U347:X347"/>
    <mergeCell ref="D348:H348"/>
    <mergeCell ref="I348:M348"/>
    <mergeCell ref="O348:P348"/>
    <mergeCell ref="Q348:T348"/>
    <mergeCell ref="U348:X348"/>
    <mergeCell ref="G370:K370"/>
    <mergeCell ref="Q370:U370"/>
    <mergeCell ref="G371:K371"/>
    <mergeCell ref="Q371:U371"/>
    <mergeCell ref="G354:K354"/>
    <mergeCell ref="G355:K355"/>
    <mergeCell ref="G357:K357"/>
    <mergeCell ref="G358:K358"/>
    <mergeCell ref="G373:K373"/>
    <mergeCell ref="Q373:U373"/>
    <mergeCell ref="G368:K368"/>
    <mergeCell ref="Q368:U368"/>
    <mergeCell ref="D349:H349"/>
    <mergeCell ref="I349:M349"/>
    <mergeCell ref="O349:P349"/>
    <mergeCell ref="Q349:T349"/>
    <mergeCell ref="U349:X349"/>
    <mergeCell ref="G367:K367"/>
    <mergeCell ref="Q367:U367"/>
    <mergeCell ref="G361:K361"/>
    <mergeCell ref="G362:K362"/>
    <mergeCell ref="Q361:U361"/>
    <mergeCell ref="G364:K364"/>
    <mergeCell ref="Q364:U364"/>
    <mergeCell ref="G365:K365"/>
    <mergeCell ref="Q365:U365"/>
    <mergeCell ref="Q362:U362"/>
    <mergeCell ref="G374:K374"/>
    <mergeCell ref="Q374:U374"/>
    <mergeCell ref="B384:C384"/>
    <mergeCell ref="D384:F384"/>
    <mergeCell ref="G384:J384"/>
    <mergeCell ref="K384:O384"/>
    <mergeCell ref="P384:S384"/>
    <mergeCell ref="T384:W384"/>
    <mergeCell ref="D383:F383"/>
    <mergeCell ref="G383:J383"/>
    <mergeCell ref="G381:J381"/>
    <mergeCell ref="K381:O381"/>
    <mergeCell ref="P381:S381"/>
    <mergeCell ref="T381:W381"/>
    <mergeCell ref="G382:J382"/>
    <mergeCell ref="K382:O382"/>
    <mergeCell ref="P382:S382"/>
    <mergeCell ref="T382:W382"/>
    <mergeCell ref="G379:J379"/>
    <mergeCell ref="D379:F379"/>
    <mergeCell ref="T379:W379"/>
    <mergeCell ref="P379:S379"/>
    <mergeCell ref="K379:O379"/>
    <mergeCell ref="G380:J380"/>
    <mergeCell ref="G385:J385"/>
    <mergeCell ref="K385:O385"/>
    <mergeCell ref="P385:S385"/>
    <mergeCell ref="T385:W385"/>
    <mergeCell ref="B388:C388"/>
    <mergeCell ref="D388:F388"/>
    <mergeCell ref="G388:J388"/>
    <mergeCell ref="K388:O388"/>
    <mergeCell ref="P388:S388"/>
    <mergeCell ref="T388:W388"/>
    <mergeCell ref="B387:C387"/>
    <mergeCell ref="D387:F387"/>
    <mergeCell ref="G387:J387"/>
    <mergeCell ref="K387:O387"/>
    <mergeCell ref="P387:S387"/>
    <mergeCell ref="T387:W387"/>
    <mergeCell ref="P397:S397"/>
    <mergeCell ref="T397:W397"/>
    <mergeCell ref="B400:C400"/>
    <mergeCell ref="D400:F400"/>
    <mergeCell ref="G400:J400"/>
    <mergeCell ref="K400:O400"/>
    <mergeCell ref="P400:S400"/>
    <mergeCell ref="T400:W400"/>
    <mergeCell ref="B399:C399"/>
    <mergeCell ref="D399:F399"/>
    <mergeCell ref="G399:J399"/>
    <mergeCell ref="K399:O399"/>
    <mergeCell ref="P399:S399"/>
    <mergeCell ref="T399:W399"/>
    <mergeCell ref="U421:W421"/>
    <mergeCell ref="C470:E478"/>
    <mergeCell ref="U456:W456"/>
    <mergeCell ref="U481:W481"/>
    <mergeCell ref="F460:N461"/>
    <mergeCell ref="O460:X461"/>
    <mergeCell ref="C460:E468"/>
    <mergeCell ref="B401:C401"/>
    <mergeCell ref="D401:F401"/>
    <mergeCell ref="G401:J401"/>
    <mergeCell ref="K401:O401"/>
    <mergeCell ref="P401:S401"/>
    <mergeCell ref="A423:X423"/>
    <mergeCell ref="A424:X424"/>
    <mergeCell ref="A426:X426"/>
    <mergeCell ref="A427:X427"/>
    <mergeCell ref="T401:W401"/>
    <mergeCell ref="O406:X406"/>
    <mergeCell ref="G406:N406"/>
    <mergeCell ref="O407:X411"/>
    <mergeCell ref="G414:H414"/>
    <mergeCell ref="I414:N414"/>
    <mergeCell ref="O414:X418"/>
    <mergeCell ref="G415:H415"/>
    <mergeCell ref="A428:X428"/>
    <mergeCell ref="A429:X429"/>
    <mergeCell ref="A430:X430"/>
    <mergeCell ref="A431:X431"/>
    <mergeCell ref="A433:X433"/>
    <mergeCell ref="A434:X434"/>
    <mergeCell ref="F470:N471"/>
    <mergeCell ref="O470:X471"/>
    <mergeCell ref="B483:D483"/>
    <mergeCell ref="E483:S483"/>
    <mergeCell ref="A446:X446"/>
    <mergeCell ref="A447:X447"/>
    <mergeCell ref="A449:X449"/>
    <mergeCell ref="A450:X450"/>
    <mergeCell ref="A452:X452"/>
    <mergeCell ref="A453:X453"/>
    <mergeCell ref="A435:X435"/>
    <mergeCell ref="A438:X438"/>
    <mergeCell ref="A439:X439"/>
    <mergeCell ref="A441:X441"/>
    <mergeCell ref="A444:X444"/>
    <mergeCell ref="A445:X445"/>
  </mergeCells>
  <phoneticPr fontId="42"/>
  <dataValidations count="10">
    <dataValidation type="list" allowBlank="1" showInputMessage="1" showErrorMessage="1" sqref="H185:H186 H190">
      <formula1>#REF!</formula1>
    </dataValidation>
    <dataValidation type="list" allowBlank="1" showInputMessage="1" showErrorMessage="1" sqref="B65">
      <formula1>$AB$62:$AB$66</formula1>
    </dataValidation>
    <dataValidation type="list" allowBlank="1" showInputMessage="1" showErrorMessage="1" sqref="C55:W55">
      <formula1>$AB$48:$AB$60</formula1>
    </dataValidation>
    <dataValidation type="list" allowBlank="1" showInputMessage="1" showErrorMessage="1" sqref="F262:I262">
      <formula1>$AA$220:$AA$221</formula1>
    </dataValidation>
    <dataValidation type="list" allowBlank="1" showInputMessage="1" showErrorMessage="1" sqref="G179">
      <formula1>$AE$147:$AE$148</formula1>
    </dataValidation>
    <dataValidation type="list" allowBlank="1" showInputMessage="1" showErrorMessage="1" sqref="I178 X178 M178 O212 U212 R234:R237 X234:X237 H234:H238 D234:D238 M234:M238">
      <formula1>$AC$147:$AC$148</formula1>
    </dataValidation>
    <dataValidation type="list" showInputMessage="1" sqref="G68:M68">
      <formula1>$AH$72:$AH$79</formula1>
    </dataValidation>
    <dataValidation type="list" allowBlank="1" showInputMessage="1" showErrorMessage="1" sqref="B69">
      <formula1>$AD$61:$AD$68</formula1>
    </dataValidation>
    <dataValidation type="list" allowBlank="1" showInputMessage="1" showErrorMessage="1" sqref="B68">
      <formula1>$AD$62:$AD$68</formula1>
    </dataValidation>
    <dataValidation type="list" allowBlank="1" showInputMessage="1" showErrorMessage="1" sqref="B74:H75">
      <formula1>$AB$70:$AB$98</formula1>
    </dataValidation>
  </dataValidations>
  <hyperlinks>
    <hyperlink ref="AA154" r:id="rId1"/>
    <hyperlink ref="Z157" r:id="rId2"/>
    <hyperlink ref="Z159" r:id="rId3"/>
    <hyperlink ref="Z164" r:id="rId4"/>
    <hyperlink ref="Z166" r:id="rId5"/>
    <hyperlink ref="Z161" r:id="rId6"/>
    <hyperlink ref="Z168" r:id="rId7"/>
    <hyperlink ref="Z170" r:id="rId8"/>
    <hyperlink ref="Z172" r:id="rId9"/>
    <hyperlink ref="B6" r:id="rId10"/>
    <hyperlink ref="O68" r:id="rId11"/>
    <hyperlink ref="D126" r:id="rId12"/>
  </hyperlinks>
  <printOptions horizontalCentered="1"/>
  <pageMargins left="0.51181102362204722" right="0.39370078740157483" top="0.59055118110236227" bottom="0.39370078740157483" header="0.31496062992125984" footer="0.19685039370078741"/>
  <pageSetup paperSize="9" scale="98" fitToHeight="0" orientation="portrait" r:id="rId13"/>
  <headerFooter>
    <oddFooter>&amp;C&amp;P / &amp;N ページ</oddFooter>
  </headerFooter>
  <rowBreaks count="16" manualBreakCount="16">
    <brk id="34" max="24" man="1"/>
    <brk id="62" max="24" man="1"/>
    <brk id="76" max="24" man="1"/>
    <brk id="106" max="24" man="1"/>
    <brk id="139" max="24" man="1"/>
    <brk id="175" max="24" man="1"/>
    <brk id="210" max="24" man="1"/>
    <brk id="231" max="24" man="1"/>
    <brk id="259" max="24" man="1"/>
    <brk id="292" max="24" man="1"/>
    <brk id="326" max="24" man="1"/>
    <brk id="350" max="24" man="1"/>
    <brk id="376" max="24" man="1"/>
    <brk id="402" max="24" man="1"/>
    <brk id="420" max="24" man="1"/>
    <brk id="455" max="24" man="1"/>
  </rowBreaks>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L436"/>
  <sheetViews>
    <sheetView showGridLines="0" tabSelected="1" view="pageBreakPreview" topLeftCell="A10" zoomScaleNormal="100" zoomScaleSheetLayoutView="100" workbookViewId="0">
      <selection activeCell="C18" sqref="C18:W18"/>
    </sheetView>
  </sheetViews>
  <sheetFormatPr defaultRowHeight="14.25" x14ac:dyDescent="0.15"/>
  <cols>
    <col min="1" max="1" width="3.125" customWidth="1"/>
    <col min="2" max="2" width="13.875" customWidth="1"/>
    <col min="3" max="24" width="3.5" style="1" customWidth="1"/>
    <col min="25" max="25" width="9.875" style="1" customWidth="1"/>
    <col min="26" max="26" width="14" style="1" customWidth="1"/>
    <col min="27" max="27" width="24.375" customWidth="1"/>
  </cols>
  <sheetData>
    <row r="1" spans="1:26" ht="31.5" customHeight="1" x14ac:dyDescent="0.15">
      <c r="B1" s="202"/>
      <c r="C1" s="202"/>
      <c r="D1" s="202"/>
      <c r="E1" s="202"/>
      <c r="F1" s="202"/>
      <c r="G1" s="507" t="s">
        <v>0</v>
      </c>
      <c r="H1" s="507"/>
      <c r="I1" s="507"/>
      <c r="J1" s="507"/>
      <c r="K1" s="507"/>
      <c r="L1" s="507"/>
      <c r="M1" s="507"/>
      <c r="N1" s="507"/>
      <c r="O1" s="507"/>
      <c r="P1" s="507"/>
      <c r="Q1" s="222" t="s">
        <v>557</v>
      </c>
      <c r="R1" s="230"/>
      <c r="S1" s="222" t="s">
        <v>559</v>
      </c>
      <c r="T1" s="231"/>
      <c r="U1" s="222" t="s">
        <v>558</v>
      </c>
      <c r="V1" s="230"/>
      <c r="W1" s="221" t="s">
        <v>560</v>
      </c>
      <c r="X1" s="221"/>
      <c r="Y1" s="95"/>
      <c r="Z1" s="95"/>
    </row>
    <row r="2" spans="1:26" ht="15" customHeight="1" x14ac:dyDescent="0.15">
      <c r="A2" s="1"/>
      <c r="B2" s="1"/>
    </row>
    <row r="3" spans="1:26" ht="22.5" customHeight="1" x14ac:dyDescent="0.15">
      <c r="A3" s="1" t="s">
        <v>1</v>
      </c>
      <c r="B3" s="1"/>
      <c r="C3" s="669"/>
      <c r="D3" s="669"/>
      <c r="E3" s="669"/>
      <c r="F3" s="669"/>
      <c r="G3" s="669"/>
      <c r="H3" s="669"/>
      <c r="I3" s="669"/>
      <c r="J3" s="669"/>
      <c r="K3" s="669"/>
      <c r="L3" s="669"/>
      <c r="M3" s="669"/>
      <c r="N3" s="669"/>
      <c r="O3" s="669"/>
      <c r="P3" s="669"/>
      <c r="Q3" s="669"/>
      <c r="R3" s="669"/>
      <c r="S3" s="669"/>
      <c r="T3" s="669"/>
      <c r="U3" s="669"/>
      <c r="V3" s="669"/>
      <c r="W3" s="669"/>
      <c r="X3" s="33"/>
      <c r="Y3" s="92"/>
      <c r="Z3" s="92"/>
    </row>
    <row r="4" spans="1:26" s="219" customFormat="1" ht="15" customHeight="1" x14ac:dyDescent="0.15">
      <c r="A4" s="381"/>
      <c r="B4" s="381"/>
      <c r="C4" s="382"/>
      <c r="D4" s="382"/>
      <c r="E4" s="382"/>
      <c r="F4" s="382"/>
      <c r="G4" s="382"/>
      <c r="H4" s="382"/>
      <c r="I4" s="382"/>
      <c r="J4" s="382"/>
      <c r="K4" s="382"/>
      <c r="L4" s="382"/>
      <c r="M4" s="382"/>
      <c r="N4" s="382"/>
      <c r="O4" s="382"/>
      <c r="P4" s="382"/>
      <c r="Q4" s="382"/>
      <c r="R4" s="382"/>
      <c r="S4" s="382"/>
      <c r="T4" s="382"/>
      <c r="U4" s="382"/>
      <c r="V4" s="382"/>
      <c r="W4" s="382"/>
      <c r="X4" s="383"/>
      <c r="Y4" s="174"/>
      <c r="Z4" s="174"/>
    </row>
    <row r="5" spans="1:26" ht="22.5" customHeight="1" x14ac:dyDescent="0.15">
      <c r="A5" s="1" t="str">
        <f>説明書!A40</f>
        <v>１　計画の目的</v>
      </c>
      <c r="B5" s="1"/>
    </row>
    <row r="6" spans="1:26" ht="22.5" customHeight="1" x14ac:dyDescent="0.15">
      <c r="A6" s="1"/>
      <c r="B6" s="1" t="str">
        <f>説明書!B41</f>
        <v>この計画は、水防法第１５条の３第１項に基づき、施設利用者の洪水時の円滑かつ迅速な避難の</v>
      </c>
    </row>
    <row r="7" spans="1:26" ht="22.5" customHeight="1" x14ac:dyDescent="0.15">
      <c r="A7" s="1"/>
      <c r="B7" s="1" t="str">
        <f>説明書!B42</f>
        <v>確保を図ることを目的とする</v>
      </c>
    </row>
    <row r="8" spans="1:26" ht="15" customHeight="1" x14ac:dyDescent="0.15">
      <c r="A8" s="1"/>
      <c r="B8" s="1"/>
    </row>
    <row r="9" spans="1:26" ht="22.5" customHeight="1" x14ac:dyDescent="0.15">
      <c r="A9" s="1" t="str">
        <f>説明書!A44</f>
        <v>２　計画の報告</v>
      </c>
      <c r="B9" s="1"/>
    </row>
    <row r="10" spans="1:26" ht="22.5" customHeight="1" x14ac:dyDescent="0.15">
      <c r="A10" s="1"/>
      <c r="B10" s="1" t="str">
        <f>説明書!B45</f>
        <v>計画を作成及び必要に応じて見直し・修正をしたときは、水防法第１５条の３第２項に基づき、遅滞</v>
      </c>
    </row>
    <row r="11" spans="1:26" ht="22.5" customHeight="1" x14ac:dyDescent="0.15">
      <c r="A11" s="1"/>
      <c r="B11" s="1" t="str">
        <f>説明書!B46</f>
        <v>なく、当該計画を市長へ報告する。</v>
      </c>
    </row>
    <row r="12" spans="1:26" ht="15" customHeight="1" x14ac:dyDescent="0.15">
      <c r="A12" s="1"/>
      <c r="B12" s="1"/>
    </row>
    <row r="13" spans="1:26" ht="22.5" customHeight="1" x14ac:dyDescent="0.15">
      <c r="A13" s="1" t="str">
        <f>説明書!A48</f>
        <v>３　計画の適用範囲</v>
      </c>
      <c r="B13" s="1"/>
    </row>
    <row r="14" spans="1:26" ht="22.5" customHeight="1" x14ac:dyDescent="0.15">
      <c r="A14" s="1"/>
      <c r="B14" s="1" t="str">
        <f>説明書!B49</f>
        <v>この計画は、本施設に勤務又は利用するすべての者に適用するものとする。</v>
      </c>
    </row>
    <row r="15" spans="1:26" ht="15" customHeight="1" x14ac:dyDescent="0.15">
      <c r="A15" s="1"/>
      <c r="B15" s="1"/>
    </row>
    <row r="16" spans="1:26" ht="22.5" customHeight="1" x14ac:dyDescent="0.15">
      <c r="A16" s="1" t="s">
        <v>561</v>
      </c>
      <c r="B16" s="1"/>
    </row>
    <row r="17" spans="1:30" s="219" customFormat="1" ht="15" customHeight="1" x14ac:dyDescent="0.15">
      <c r="A17" s="381"/>
      <c r="B17" s="381"/>
      <c r="C17" s="382"/>
      <c r="D17" s="382"/>
      <c r="E17" s="382"/>
      <c r="F17" s="382"/>
      <c r="G17" s="382"/>
      <c r="H17" s="382"/>
      <c r="I17" s="382"/>
      <c r="J17" s="382"/>
      <c r="K17" s="382"/>
      <c r="L17" s="382"/>
      <c r="M17" s="382"/>
      <c r="N17" s="382"/>
      <c r="O17" s="382"/>
      <c r="P17" s="382"/>
      <c r="Q17" s="382"/>
      <c r="R17" s="382"/>
      <c r="S17" s="382"/>
      <c r="T17" s="382"/>
      <c r="U17" s="382"/>
      <c r="V17" s="382"/>
      <c r="W17" s="382"/>
      <c r="X17" s="383"/>
      <c r="Y17" s="174"/>
      <c r="Z17" s="174"/>
    </row>
    <row r="18" spans="1:30" ht="22.5" customHeight="1" x14ac:dyDescent="0.15">
      <c r="A18" s="1" t="s">
        <v>2</v>
      </c>
      <c r="B18" s="1"/>
      <c r="C18" s="644"/>
      <c r="D18" s="636"/>
      <c r="E18" s="636"/>
      <c r="F18" s="636"/>
      <c r="G18" s="636"/>
      <c r="H18" s="636"/>
      <c r="I18" s="636"/>
      <c r="J18" s="636"/>
      <c r="K18" s="636"/>
      <c r="L18" s="636"/>
      <c r="M18" s="636"/>
      <c r="N18" s="636"/>
      <c r="O18" s="636"/>
      <c r="P18" s="636"/>
      <c r="Q18" s="636"/>
      <c r="R18" s="636"/>
      <c r="S18" s="636"/>
      <c r="T18" s="636"/>
      <c r="U18" s="636"/>
      <c r="V18" s="636"/>
      <c r="W18" s="636"/>
    </row>
    <row r="19" spans="1:30" ht="22.5" customHeight="1" x14ac:dyDescent="0.15">
      <c r="A19" s="1"/>
      <c r="B19" s="1"/>
      <c r="AB19" t="s">
        <v>255</v>
      </c>
    </row>
    <row r="20" spans="1:30" ht="22.5" customHeight="1" x14ac:dyDescent="0.15">
      <c r="A20" s="1" t="s">
        <v>3</v>
      </c>
      <c r="B20" s="1"/>
      <c r="C20" s="644"/>
      <c r="D20" s="636"/>
      <c r="E20" s="636"/>
      <c r="F20" s="636"/>
      <c r="G20" s="636"/>
      <c r="H20" s="636"/>
      <c r="I20" s="636"/>
      <c r="J20" s="636"/>
      <c r="K20" s="636"/>
      <c r="L20" s="636"/>
      <c r="M20" s="636"/>
      <c r="N20" s="636"/>
      <c r="O20" s="636"/>
      <c r="P20" s="636"/>
      <c r="Q20" s="636"/>
      <c r="R20" s="636"/>
      <c r="S20" s="636"/>
      <c r="T20" s="636"/>
      <c r="U20" s="636"/>
      <c r="V20" s="636"/>
      <c r="W20" s="636"/>
      <c r="AB20" t="s">
        <v>257</v>
      </c>
    </row>
    <row r="21" spans="1:30" ht="22.5" customHeight="1" x14ac:dyDescent="0.15">
      <c r="A21" s="1"/>
      <c r="B21" s="1"/>
      <c r="AB21" t="s">
        <v>256</v>
      </c>
    </row>
    <row r="22" spans="1:30" ht="22.5" customHeight="1" x14ac:dyDescent="0.15">
      <c r="A22" s="1" t="s">
        <v>4</v>
      </c>
      <c r="B22" s="1"/>
      <c r="AB22" t="s">
        <v>258</v>
      </c>
    </row>
    <row r="23" spans="1:30" ht="22.5" customHeight="1" x14ac:dyDescent="0.15">
      <c r="A23" s="1"/>
      <c r="B23" s="2" t="s">
        <v>5</v>
      </c>
      <c r="C23" s="179"/>
      <c r="D23" s="53" t="s">
        <v>7</v>
      </c>
      <c r="E23" s="180"/>
      <c r="F23" s="53" t="s">
        <v>8</v>
      </c>
      <c r="G23" s="181"/>
      <c r="H23" s="53" t="s">
        <v>7</v>
      </c>
      <c r="I23" s="182"/>
      <c r="J23" s="179"/>
      <c r="K23" s="53" t="s">
        <v>7</v>
      </c>
      <c r="L23" s="180"/>
      <c r="M23" s="53" t="s">
        <v>8</v>
      </c>
      <c r="N23" s="181"/>
      <c r="O23" s="53" t="s">
        <v>7</v>
      </c>
      <c r="P23" s="182"/>
      <c r="Q23" s="179"/>
      <c r="R23" s="53" t="s">
        <v>7</v>
      </c>
      <c r="S23" s="180"/>
      <c r="T23" s="53" t="s">
        <v>8</v>
      </c>
      <c r="U23" s="181"/>
      <c r="V23" s="53" t="s">
        <v>7</v>
      </c>
      <c r="W23" s="182"/>
      <c r="X23"/>
      <c r="Y23"/>
      <c r="Z23"/>
      <c r="AB23" s="418" t="s">
        <v>1153</v>
      </c>
    </row>
    <row r="24" spans="1:30" ht="22.5" customHeight="1" x14ac:dyDescent="0.15">
      <c r="A24" s="1"/>
      <c r="B24" s="2" t="s">
        <v>6</v>
      </c>
      <c r="C24" s="656"/>
      <c r="D24" s="657"/>
      <c r="E24" s="657"/>
      <c r="F24" s="657"/>
      <c r="G24" s="657"/>
      <c r="H24" s="657"/>
      <c r="I24" s="6" t="s">
        <v>11</v>
      </c>
      <c r="J24" s="656"/>
      <c r="K24" s="670"/>
      <c r="L24" s="670"/>
      <c r="M24" s="670"/>
      <c r="N24" s="670"/>
      <c r="O24" s="670"/>
      <c r="P24" s="6" t="s">
        <v>11</v>
      </c>
      <c r="Q24" s="656"/>
      <c r="R24" s="670"/>
      <c r="S24" s="670"/>
      <c r="T24" s="670"/>
      <c r="U24" s="670"/>
      <c r="V24" s="670"/>
      <c r="W24" s="6" t="s">
        <v>11</v>
      </c>
      <c r="X24"/>
      <c r="Y24"/>
      <c r="Z24"/>
      <c r="AB24" t="s">
        <v>260</v>
      </c>
    </row>
    <row r="25" spans="1:30" ht="22.5" customHeight="1" x14ac:dyDescent="0.15">
      <c r="A25" s="1"/>
      <c r="B25" s="2" t="s">
        <v>10</v>
      </c>
      <c r="C25" s="656"/>
      <c r="D25" s="657"/>
      <c r="E25" s="657"/>
      <c r="F25" s="657"/>
      <c r="G25" s="657"/>
      <c r="H25" s="657"/>
      <c r="I25" s="6" t="s">
        <v>11</v>
      </c>
      <c r="J25" s="656"/>
      <c r="K25" s="670"/>
      <c r="L25" s="670"/>
      <c r="M25" s="670"/>
      <c r="N25" s="670"/>
      <c r="O25" s="670"/>
      <c r="P25" s="6" t="s">
        <v>11</v>
      </c>
      <c r="Q25" s="656"/>
      <c r="R25" s="670"/>
      <c r="S25" s="670"/>
      <c r="T25" s="670"/>
      <c r="U25" s="670"/>
      <c r="V25" s="670"/>
      <c r="W25" s="6" t="s">
        <v>11</v>
      </c>
      <c r="X25"/>
      <c r="Y25"/>
      <c r="Z25"/>
      <c r="AB25" t="s">
        <v>261</v>
      </c>
    </row>
    <row r="26" spans="1:30" ht="22.5" customHeight="1" x14ac:dyDescent="0.15">
      <c r="A26" s="1"/>
      <c r="B26" s="16" t="s">
        <v>275</v>
      </c>
      <c r="C26" s="653"/>
      <c r="D26" s="654"/>
      <c r="E26" s="654"/>
      <c r="F26" s="654"/>
      <c r="G26" s="654"/>
      <c r="H26" s="654"/>
      <c r="I26" s="654"/>
      <c r="J26" s="654"/>
      <c r="K26" s="654"/>
      <c r="L26" s="654"/>
      <c r="M26" s="654"/>
      <c r="N26" s="654"/>
      <c r="O26" s="654"/>
      <c r="P26" s="654"/>
      <c r="Q26" s="654"/>
      <c r="R26" s="654"/>
      <c r="S26" s="654"/>
      <c r="T26" s="654"/>
      <c r="U26" s="654"/>
      <c r="V26" s="654"/>
      <c r="W26" s="655"/>
      <c r="X26"/>
      <c r="Y26"/>
      <c r="Z26"/>
      <c r="AB26" t="s">
        <v>1152</v>
      </c>
    </row>
    <row r="27" spans="1:30" ht="22.5" customHeight="1" x14ac:dyDescent="0.15">
      <c r="A27" s="1"/>
      <c r="B27" s="1"/>
      <c r="AB27" t="s">
        <v>265</v>
      </c>
    </row>
    <row r="28" spans="1:30" ht="22.5" customHeight="1" x14ac:dyDescent="0.15">
      <c r="A28" s="1" t="s">
        <v>158</v>
      </c>
      <c r="B28" s="1"/>
      <c r="AB28" t="s">
        <v>262</v>
      </c>
    </row>
    <row r="29" spans="1:30" ht="22.5" customHeight="1" x14ac:dyDescent="0.15">
      <c r="A29" s="1"/>
      <c r="B29" s="183"/>
      <c r="H29" s="28" t="s">
        <v>271</v>
      </c>
      <c r="I29" s="184"/>
      <c r="J29" s="1" t="s">
        <v>272</v>
      </c>
      <c r="AB29" s="418" t="s">
        <v>1151</v>
      </c>
    </row>
    <row r="30" spans="1:30" ht="22.5" customHeight="1" x14ac:dyDescent="0.15">
      <c r="A30" s="1"/>
      <c r="B30" s="1"/>
      <c r="AB30" t="s">
        <v>263</v>
      </c>
    </row>
    <row r="31" spans="1:30" ht="22.5" customHeight="1" x14ac:dyDescent="0.15">
      <c r="A31" s="1" t="s">
        <v>159</v>
      </c>
      <c r="B31" s="1"/>
      <c r="AB31" s="418" t="s">
        <v>266</v>
      </c>
    </row>
    <row r="32" spans="1:30" ht="22.5" customHeight="1" x14ac:dyDescent="0.15">
      <c r="A32" s="1"/>
      <c r="B32" s="183"/>
      <c r="D32" s="521" t="s">
        <v>181</v>
      </c>
      <c r="E32" s="522"/>
      <c r="F32" s="522"/>
      <c r="G32" s="658"/>
      <c r="H32" s="659"/>
      <c r="I32" s="659"/>
      <c r="J32" s="659"/>
      <c r="K32" s="659"/>
      <c r="L32" s="645"/>
      <c r="M32" s="645"/>
      <c r="AB32" t="s">
        <v>1150</v>
      </c>
      <c r="AD32" t="s">
        <v>88</v>
      </c>
    </row>
    <row r="33" spans="1:36" ht="22.5" customHeight="1" x14ac:dyDescent="0.15">
      <c r="A33" s="1"/>
      <c r="B33" s="183"/>
      <c r="D33" s="96"/>
      <c r="E33" s="96"/>
      <c r="F33" s="96"/>
      <c r="G33" s="91"/>
      <c r="H33" s="91"/>
      <c r="I33" s="91"/>
      <c r="J33" s="90"/>
      <c r="K33" s="91"/>
      <c r="L33" s="96"/>
      <c r="AB33" t="s">
        <v>267</v>
      </c>
      <c r="AD33" t="s">
        <v>83</v>
      </c>
    </row>
    <row r="34" spans="1:36" ht="22.5" customHeight="1" x14ac:dyDescent="0.15">
      <c r="A34" s="1"/>
      <c r="B34" s="1"/>
      <c r="D34" s="42"/>
      <c r="E34" s="42"/>
      <c r="F34" s="42"/>
      <c r="G34" s="42"/>
      <c r="H34" s="42"/>
      <c r="I34" s="42"/>
      <c r="AD34" t="s">
        <v>781</v>
      </c>
    </row>
    <row r="35" spans="1:36" ht="22.5" customHeight="1" x14ac:dyDescent="0.15">
      <c r="A35" s="1" t="s">
        <v>157</v>
      </c>
      <c r="B35" s="1"/>
      <c r="AB35" t="s">
        <v>270</v>
      </c>
      <c r="AD35" t="s">
        <v>89</v>
      </c>
    </row>
    <row r="36" spans="1:36" ht="22.5" customHeight="1" x14ac:dyDescent="0.15">
      <c r="A36" s="1"/>
      <c r="B36" s="644"/>
      <c r="C36" s="636"/>
      <c r="D36" s="636"/>
      <c r="E36" s="636"/>
      <c r="F36" s="636"/>
      <c r="G36" s="636"/>
      <c r="H36" s="636"/>
      <c r="AB36" t="s">
        <v>269</v>
      </c>
      <c r="AD36" t="s">
        <v>274</v>
      </c>
    </row>
    <row r="37" spans="1:36" ht="22.5" customHeight="1" x14ac:dyDescent="0.15">
      <c r="A37" s="1"/>
      <c r="B37" s="644"/>
      <c r="C37" s="636"/>
      <c r="D37" s="636"/>
      <c r="E37" s="636"/>
      <c r="F37" s="636"/>
      <c r="G37" s="636"/>
      <c r="H37" s="636"/>
      <c r="AB37" t="s">
        <v>268</v>
      </c>
      <c r="AD37" t="s">
        <v>90</v>
      </c>
    </row>
    <row r="38" spans="1:36" ht="15" customHeight="1" x14ac:dyDescent="0.15">
      <c r="A38" s="1"/>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C38" s="87"/>
      <c r="AD38" t="s">
        <v>91</v>
      </c>
    </row>
    <row r="39" spans="1:36" ht="22.5" customHeight="1" x14ac:dyDescent="0.15">
      <c r="A39" s="1" t="str">
        <f>説明書!A77</f>
        <v>（７）施設周辺の避難経路図及び浸水継続時間</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C39" s="87"/>
      <c r="AE39" s="404" t="s">
        <v>782</v>
      </c>
    </row>
    <row r="40" spans="1:36" ht="22.5" customHeight="1" thickBot="1" x14ac:dyDescent="0.2">
      <c r="B40" s="1" t="str">
        <f>説明書!B78</f>
        <v xml:space="preserve">洪水時の避難場所は、洪水ハザードマップの想定浸水域および浸水深から、以下の場所とする。
</v>
      </c>
      <c r="C40" s="15"/>
      <c r="D40" s="15"/>
      <c r="E40" s="15"/>
      <c r="F40" s="15"/>
      <c r="G40" s="15"/>
      <c r="H40" s="15"/>
      <c r="I40" s="15"/>
      <c r="J40" s="15"/>
      <c r="K40" s="15"/>
      <c r="L40" s="15"/>
      <c r="M40" s="15"/>
      <c r="N40" s="15"/>
      <c r="O40" s="15"/>
      <c r="P40" s="15"/>
      <c r="Q40" s="15"/>
      <c r="R40" s="15"/>
      <c r="S40" s="15"/>
      <c r="T40" s="15"/>
      <c r="U40" s="15"/>
      <c r="V40" s="15"/>
      <c r="W40" s="15"/>
      <c r="X40" s="15"/>
      <c r="Y40" s="15"/>
      <c r="Z40" s="15"/>
      <c r="AC40" s="87"/>
      <c r="AE40" s="404" t="s">
        <v>783</v>
      </c>
    </row>
    <row r="41" spans="1:36" ht="22.5" customHeight="1" x14ac:dyDescent="0.15">
      <c r="B41" s="508" t="str">
        <f>説明書!B79</f>
        <v>避難経路図</v>
      </c>
      <c r="C41" s="509"/>
      <c r="D41" s="232"/>
      <c r="E41" s="509" t="s">
        <v>574</v>
      </c>
      <c r="F41" s="509"/>
      <c r="G41" s="509"/>
      <c r="H41" s="509"/>
      <c r="I41" s="509"/>
      <c r="J41" s="510" t="str">
        <f>IF(B36="","",B36)</f>
        <v/>
      </c>
      <c r="K41" s="510"/>
      <c r="L41" s="510"/>
      <c r="M41" s="510"/>
      <c r="N41" s="510"/>
      <c r="O41" s="510"/>
      <c r="P41" s="510"/>
      <c r="Q41" s="510" t="str">
        <f>IF(B37="","",B37)</f>
        <v/>
      </c>
      <c r="R41" s="510"/>
      <c r="S41" s="510"/>
      <c r="T41" s="510"/>
      <c r="U41" s="510"/>
      <c r="V41" s="510"/>
      <c r="W41" s="511"/>
      <c r="X41" s="15"/>
      <c r="Y41" s="15"/>
      <c r="Z41" s="15"/>
      <c r="AB41" s="418" t="s">
        <v>94</v>
      </c>
      <c r="AC41" s="87"/>
      <c r="AE41" s="404" t="s">
        <v>784</v>
      </c>
    </row>
    <row r="42" spans="1:36" ht="22.5" customHeight="1" x14ac:dyDescent="0.15">
      <c r="A42" s="361"/>
      <c r="B42" s="240"/>
      <c r="C42" s="101"/>
      <c r="D42" s="360"/>
      <c r="E42" s="101"/>
      <c r="F42" s="101"/>
      <c r="G42" s="101"/>
      <c r="H42" s="101"/>
      <c r="I42" s="101"/>
      <c r="J42" s="114"/>
      <c r="K42" s="114"/>
      <c r="L42" s="114"/>
      <c r="M42" s="114"/>
      <c r="N42" s="114"/>
      <c r="O42" s="114"/>
      <c r="P42" s="114"/>
      <c r="Q42" s="114"/>
      <c r="R42" s="114"/>
      <c r="S42" s="114"/>
      <c r="T42" s="114"/>
      <c r="U42" s="114"/>
      <c r="V42" s="114"/>
      <c r="W42" s="377"/>
      <c r="X42" s="360"/>
      <c r="Y42" s="15"/>
      <c r="Z42" s="15"/>
      <c r="AB42" s="418" t="s">
        <v>98</v>
      </c>
      <c r="AC42" s="87"/>
      <c r="AE42" s="404" t="s">
        <v>785</v>
      </c>
    </row>
    <row r="43" spans="1:36" ht="22.5" customHeight="1" x14ac:dyDescent="0.15">
      <c r="A43" s="361"/>
      <c r="B43" s="240"/>
      <c r="C43" s="101"/>
      <c r="D43" s="360"/>
      <c r="E43" s="101"/>
      <c r="F43" s="101"/>
      <c r="G43" s="101"/>
      <c r="H43" s="101"/>
      <c r="I43" s="101"/>
      <c r="J43" s="114"/>
      <c r="K43" s="114"/>
      <c r="L43" s="114"/>
      <c r="M43" s="114"/>
      <c r="N43" s="114"/>
      <c r="O43" s="114"/>
      <c r="P43" s="114"/>
      <c r="Q43" s="114"/>
      <c r="R43" s="114"/>
      <c r="S43" s="114"/>
      <c r="T43" s="114"/>
      <c r="U43" s="114"/>
      <c r="V43" s="114"/>
      <c r="W43" s="377"/>
      <c r="X43" s="360"/>
      <c r="Y43" s="15"/>
      <c r="Z43" s="15"/>
      <c r="AB43" s="418" t="s">
        <v>99</v>
      </c>
      <c r="AC43" s="87"/>
      <c r="AE43" s="404" t="s">
        <v>786</v>
      </c>
    </row>
    <row r="44" spans="1:36" ht="22.5" customHeight="1" x14ac:dyDescent="0.15">
      <c r="A44" s="361"/>
      <c r="B44" s="240"/>
      <c r="C44" s="101"/>
      <c r="D44" s="360"/>
      <c r="E44" s="101"/>
      <c r="F44" s="101"/>
      <c r="G44" s="101"/>
      <c r="H44" s="101"/>
      <c r="I44" s="101"/>
      <c r="J44" s="114"/>
      <c r="K44" s="114"/>
      <c r="L44" s="114"/>
      <c r="M44" s="114"/>
      <c r="N44" s="114"/>
      <c r="O44" s="114"/>
      <c r="P44" s="114"/>
      <c r="Q44" s="114"/>
      <c r="R44" s="114"/>
      <c r="S44" s="114"/>
      <c r="T44" s="114"/>
      <c r="U44" s="114"/>
      <c r="V44" s="114"/>
      <c r="W44" s="377"/>
      <c r="X44" s="360"/>
      <c r="Y44" s="15"/>
      <c r="Z44" s="15"/>
      <c r="AB44" s="418" t="s">
        <v>112</v>
      </c>
      <c r="AC44" s="87"/>
      <c r="AE44" s="404" t="s">
        <v>787</v>
      </c>
    </row>
    <row r="45" spans="1:36" ht="22.5" customHeight="1" x14ac:dyDescent="0.15">
      <c r="A45" s="361"/>
      <c r="B45" s="240"/>
      <c r="C45" s="101"/>
      <c r="D45" s="360"/>
      <c r="E45" s="101"/>
      <c r="F45" s="101"/>
      <c r="G45" s="101"/>
      <c r="H45" s="101"/>
      <c r="I45" s="101"/>
      <c r="J45" s="114"/>
      <c r="K45" s="114"/>
      <c r="L45" s="114"/>
      <c r="M45" s="114"/>
      <c r="N45" s="114"/>
      <c r="O45" s="114"/>
      <c r="P45" s="114"/>
      <c r="Q45" s="114"/>
      <c r="R45" s="114"/>
      <c r="S45" s="114"/>
      <c r="T45" s="114"/>
      <c r="U45" s="114"/>
      <c r="V45" s="114"/>
      <c r="W45" s="377"/>
      <c r="X45" s="360"/>
      <c r="Y45" s="15"/>
      <c r="Z45" s="15"/>
      <c r="AB45" s="418" t="s">
        <v>101</v>
      </c>
      <c r="AC45" s="87"/>
      <c r="AD45" s="1"/>
      <c r="AE45" s="404" t="s">
        <v>788</v>
      </c>
      <c r="AF45" s="1"/>
      <c r="AG45" s="1"/>
      <c r="AH45" s="1"/>
      <c r="AI45" s="1"/>
      <c r="AJ45" s="1"/>
    </row>
    <row r="46" spans="1:36" ht="22.5" customHeight="1" x14ac:dyDescent="0.15">
      <c r="A46" s="361"/>
      <c r="B46" s="240"/>
      <c r="C46" s="101"/>
      <c r="D46" s="360"/>
      <c r="E46" s="101"/>
      <c r="F46" s="101"/>
      <c r="G46" s="101"/>
      <c r="H46" s="101"/>
      <c r="I46" s="101"/>
      <c r="J46" s="114"/>
      <c r="K46" s="114"/>
      <c r="L46" s="114"/>
      <c r="M46" s="114"/>
      <c r="N46" s="114"/>
      <c r="O46" s="114"/>
      <c r="P46" s="114"/>
      <c r="Q46" s="114"/>
      <c r="R46" s="114"/>
      <c r="S46" s="114"/>
      <c r="T46" s="114"/>
      <c r="U46" s="114"/>
      <c r="V46" s="114"/>
      <c r="W46" s="377"/>
      <c r="X46" s="360"/>
      <c r="Y46" s="15"/>
      <c r="Z46" s="15"/>
      <c r="AB46" s="418" t="s">
        <v>102</v>
      </c>
      <c r="AC46" s="87"/>
      <c r="AE46" s="405" t="s">
        <v>789</v>
      </c>
    </row>
    <row r="47" spans="1:36" ht="22.5" customHeight="1" x14ac:dyDescent="0.15">
      <c r="A47" s="361"/>
      <c r="B47" s="240"/>
      <c r="C47" s="101"/>
      <c r="D47" s="360"/>
      <c r="E47" s="101"/>
      <c r="F47" s="101"/>
      <c r="G47" s="101"/>
      <c r="H47" s="101"/>
      <c r="I47" s="101"/>
      <c r="J47" s="114"/>
      <c r="K47" s="114"/>
      <c r="L47" s="114"/>
      <c r="M47" s="114"/>
      <c r="N47" s="114"/>
      <c r="O47" s="114"/>
      <c r="P47" s="114"/>
      <c r="Q47" s="114"/>
      <c r="R47" s="114"/>
      <c r="S47" s="114"/>
      <c r="T47" s="114"/>
      <c r="U47" s="114"/>
      <c r="V47" s="114"/>
      <c r="W47" s="377"/>
      <c r="X47" s="360"/>
      <c r="Y47" s="15"/>
      <c r="Z47" s="15"/>
      <c r="AB47" s="418" t="s">
        <v>106</v>
      </c>
      <c r="AC47" s="87"/>
    </row>
    <row r="48" spans="1:36" ht="22.5" customHeight="1" x14ac:dyDescent="0.15">
      <c r="A48" s="361"/>
      <c r="B48" s="240"/>
      <c r="C48" s="101"/>
      <c r="D48" s="360"/>
      <c r="E48" s="101"/>
      <c r="F48" s="101"/>
      <c r="G48" s="101"/>
      <c r="H48" s="101"/>
      <c r="I48" s="101"/>
      <c r="J48" s="114"/>
      <c r="K48" s="114"/>
      <c r="L48" s="114"/>
      <c r="M48" s="114"/>
      <c r="N48" s="114"/>
      <c r="O48" s="114"/>
      <c r="P48" s="114"/>
      <c r="Q48" s="114"/>
      <c r="R48" s="114"/>
      <c r="S48" s="114"/>
      <c r="T48" s="114"/>
      <c r="U48" s="114"/>
      <c r="V48" s="114"/>
      <c r="W48" s="377"/>
      <c r="X48" s="360"/>
      <c r="Y48" s="15"/>
      <c r="Z48" s="15"/>
      <c r="AB48" s="418" t="s">
        <v>273</v>
      </c>
      <c r="AC48" s="87"/>
    </row>
    <row r="49" spans="1:29" ht="22.5" customHeight="1" x14ac:dyDescent="0.15">
      <c r="A49" s="361"/>
      <c r="B49" s="240"/>
      <c r="C49" s="101"/>
      <c r="D49" s="360"/>
      <c r="E49" s="101"/>
      <c r="F49" s="101"/>
      <c r="G49" s="101"/>
      <c r="H49" s="101"/>
      <c r="I49" s="101"/>
      <c r="J49" s="114"/>
      <c r="K49" s="114"/>
      <c r="L49" s="114"/>
      <c r="M49" s="114"/>
      <c r="N49" s="114"/>
      <c r="O49" s="114"/>
      <c r="P49" s="114"/>
      <c r="Q49" s="114"/>
      <c r="R49" s="114"/>
      <c r="S49" s="114"/>
      <c r="T49" s="114"/>
      <c r="U49" s="114"/>
      <c r="V49" s="114"/>
      <c r="W49" s="377"/>
      <c r="X49" s="360"/>
      <c r="Y49" s="15"/>
      <c r="Z49" s="15"/>
      <c r="AB49" s="418" t="s">
        <v>108</v>
      </c>
      <c r="AC49" s="87"/>
    </row>
    <row r="50" spans="1:29" ht="22.5" customHeight="1" x14ac:dyDescent="0.15">
      <c r="A50" s="361"/>
      <c r="B50" s="240"/>
      <c r="C50" s="101"/>
      <c r="D50" s="360"/>
      <c r="E50" s="101"/>
      <c r="F50" s="101"/>
      <c r="G50" s="101"/>
      <c r="H50" s="101"/>
      <c r="I50" s="101"/>
      <c r="J50" s="114"/>
      <c r="K50" s="114"/>
      <c r="L50" s="114"/>
      <c r="M50" s="114"/>
      <c r="N50" s="114"/>
      <c r="O50" s="114"/>
      <c r="P50" s="114"/>
      <c r="Q50" s="114"/>
      <c r="R50" s="114"/>
      <c r="S50" s="114"/>
      <c r="T50" s="114"/>
      <c r="U50" s="114"/>
      <c r="V50" s="114"/>
      <c r="W50" s="377"/>
      <c r="X50" s="360"/>
      <c r="Y50" s="15"/>
      <c r="Z50" s="15"/>
      <c r="AB50" s="418" t="s">
        <v>116</v>
      </c>
      <c r="AC50" s="87"/>
    </row>
    <row r="51" spans="1:29" ht="22.5" customHeight="1" x14ac:dyDescent="0.15">
      <c r="A51" s="361"/>
      <c r="B51" s="240"/>
      <c r="C51" s="101"/>
      <c r="D51" s="360"/>
      <c r="E51" s="101"/>
      <c r="F51" s="101"/>
      <c r="G51" s="101"/>
      <c r="H51" s="101"/>
      <c r="I51" s="101"/>
      <c r="J51" s="114"/>
      <c r="K51" s="114"/>
      <c r="L51" s="114"/>
      <c r="M51" s="114"/>
      <c r="N51" s="114"/>
      <c r="O51" s="114"/>
      <c r="P51" s="114"/>
      <c r="Q51" s="114"/>
      <c r="R51" s="114"/>
      <c r="S51" s="114"/>
      <c r="T51" s="114"/>
      <c r="U51" s="114"/>
      <c r="V51" s="114"/>
      <c r="W51" s="377"/>
      <c r="X51" s="360"/>
      <c r="Y51" s="15"/>
      <c r="Z51" s="15"/>
      <c r="AB51" s="418" t="s">
        <v>119</v>
      </c>
      <c r="AC51" s="87"/>
    </row>
    <row r="52" spans="1:29" ht="22.5" customHeight="1" x14ac:dyDescent="0.15">
      <c r="A52" s="361"/>
      <c r="B52" s="240"/>
      <c r="C52" s="101"/>
      <c r="D52" s="360"/>
      <c r="E52" s="101"/>
      <c r="F52" s="101"/>
      <c r="G52" s="101"/>
      <c r="H52" s="101"/>
      <c r="I52" s="101"/>
      <c r="J52" s="114"/>
      <c r="K52" s="114"/>
      <c r="L52" s="114"/>
      <c r="M52" s="114"/>
      <c r="N52" s="114"/>
      <c r="O52" s="114"/>
      <c r="P52" s="114"/>
      <c r="Q52" s="114"/>
      <c r="R52" s="114"/>
      <c r="S52" s="114"/>
      <c r="T52" s="114"/>
      <c r="U52" s="114"/>
      <c r="V52" s="114"/>
      <c r="W52" s="377"/>
      <c r="X52" s="360"/>
      <c r="Y52" s="15"/>
      <c r="Z52" s="15"/>
      <c r="AB52" s="418" t="s">
        <v>123</v>
      </c>
      <c r="AC52" s="87"/>
    </row>
    <row r="53" spans="1:29" ht="22.5" customHeight="1" x14ac:dyDescent="0.15">
      <c r="A53" s="361"/>
      <c r="B53" s="240"/>
      <c r="C53" s="101"/>
      <c r="D53" s="360"/>
      <c r="E53" s="101"/>
      <c r="F53" s="101"/>
      <c r="G53" s="101"/>
      <c r="H53" s="101"/>
      <c r="I53" s="101"/>
      <c r="J53" s="114"/>
      <c r="K53" s="114"/>
      <c r="L53" s="114"/>
      <c r="M53" s="114"/>
      <c r="N53" s="114"/>
      <c r="O53" s="114"/>
      <c r="P53" s="114"/>
      <c r="Q53" s="114"/>
      <c r="R53" s="114"/>
      <c r="S53" s="114"/>
      <c r="T53" s="114"/>
      <c r="U53" s="114"/>
      <c r="V53" s="114"/>
      <c r="W53" s="377"/>
      <c r="X53" s="360"/>
      <c r="Y53" s="15"/>
      <c r="Z53" s="15"/>
      <c r="AB53" s="418" t="s">
        <v>77</v>
      </c>
      <c r="AC53" s="87"/>
    </row>
    <row r="54" spans="1:29" ht="22.5" customHeight="1" x14ac:dyDescent="0.15">
      <c r="A54" s="361"/>
      <c r="B54" s="240"/>
      <c r="C54" s="101"/>
      <c r="D54" s="360"/>
      <c r="E54" s="101"/>
      <c r="F54" s="101"/>
      <c r="G54" s="101"/>
      <c r="H54" s="101"/>
      <c r="I54" s="101"/>
      <c r="J54" s="114"/>
      <c r="K54" s="114"/>
      <c r="L54" s="114"/>
      <c r="M54" s="114"/>
      <c r="N54" s="114"/>
      <c r="O54" s="114"/>
      <c r="P54" s="114"/>
      <c r="Q54" s="114"/>
      <c r="R54" s="114"/>
      <c r="S54" s="114"/>
      <c r="T54" s="114"/>
      <c r="U54" s="114"/>
      <c r="V54" s="114"/>
      <c r="W54" s="377"/>
      <c r="X54" s="360"/>
      <c r="Y54" s="15"/>
      <c r="Z54" s="15"/>
      <c r="AB54" s="418" t="s">
        <v>1144</v>
      </c>
      <c r="AC54" s="87"/>
    </row>
    <row r="55" spans="1:29" ht="22.5" customHeight="1" x14ac:dyDescent="0.15">
      <c r="A55" s="361"/>
      <c r="B55" s="240"/>
      <c r="C55" s="101"/>
      <c r="D55" s="360"/>
      <c r="E55" s="101"/>
      <c r="F55" s="101"/>
      <c r="G55" s="101"/>
      <c r="H55" s="101"/>
      <c r="I55" s="101"/>
      <c r="J55" s="114"/>
      <c r="K55" s="114"/>
      <c r="L55" s="114"/>
      <c r="M55" s="114"/>
      <c r="N55" s="114"/>
      <c r="O55" s="114"/>
      <c r="P55" s="114"/>
      <c r="Q55" s="114"/>
      <c r="R55" s="114"/>
      <c r="S55" s="114"/>
      <c r="T55" s="114"/>
      <c r="U55" s="114"/>
      <c r="V55" s="114"/>
      <c r="W55" s="377"/>
      <c r="X55" s="360"/>
      <c r="Y55" s="15"/>
      <c r="Z55" s="15"/>
      <c r="AB55" s="418" t="s">
        <v>127</v>
      </c>
      <c r="AC55" s="87"/>
    </row>
    <row r="56" spans="1:29" ht="22.5" customHeight="1" x14ac:dyDescent="0.15">
      <c r="A56" s="361"/>
      <c r="B56" s="240"/>
      <c r="C56" s="101"/>
      <c r="D56" s="360"/>
      <c r="E56" s="101"/>
      <c r="F56" s="101"/>
      <c r="G56" s="101"/>
      <c r="H56" s="101"/>
      <c r="I56" s="101"/>
      <c r="J56" s="114"/>
      <c r="K56" s="114"/>
      <c r="L56" s="114"/>
      <c r="M56" s="114"/>
      <c r="N56" s="114"/>
      <c r="O56" s="114"/>
      <c r="P56" s="114"/>
      <c r="Q56" s="114"/>
      <c r="R56" s="114"/>
      <c r="S56" s="114"/>
      <c r="T56" s="114"/>
      <c r="U56" s="114"/>
      <c r="V56" s="114"/>
      <c r="W56" s="377"/>
      <c r="X56" s="360"/>
      <c r="Y56" s="15"/>
      <c r="Z56" s="15"/>
      <c r="AB56" s="418" t="s">
        <v>130</v>
      </c>
      <c r="AC56" s="87"/>
    </row>
    <row r="57" spans="1:29" ht="22.5" customHeight="1" x14ac:dyDescent="0.15">
      <c r="A57" s="361"/>
      <c r="B57" s="240"/>
      <c r="C57" s="101"/>
      <c r="D57" s="360"/>
      <c r="E57" s="101"/>
      <c r="F57" s="101"/>
      <c r="G57" s="101"/>
      <c r="H57" s="101"/>
      <c r="I57" s="101"/>
      <c r="J57" s="114"/>
      <c r="K57" s="114"/>
      <c r="L57" s="114"/>
      <c r="M57" s="114"/>
      <c r="N57" s="114"/>
      <c r="O57" s="114"/>
      <c r="P57" s="114"/>
      <c r="Q57" s="114"/>
      <c r="R57" s="114"/>
      <c r="S57" s="114"/>
      <c r="T57" s="114"/>
      <c r="U57" s="114"/>
      <c r="V57" s="114"/>
      <c r="W57" s="377"/>
      <c r="X57" s="360"/>
      <c r="Y57" s="15"/>
      <c r="Z57" s="15"/>
      <c r="AB57" s="418" t="s">
        <v>154</v>
      </c>
      <c r="AC57" s="87"/>
    </row>
    <row r="58" spans="1:29" ht="22.5" customHeight="1" x14ac:dyDescent="0.15">
      <c r="B58" s="234"/>
      <c r="C58" s="15"/>
      <c r="D58" s="15"/>
      <c r="E58" s="15"/>
      <c r="F58" s="15"/>
      <c r="G58" s="15"/>
      <c r="H58" s="15"/>
      <c r="I58" s="15"/>
      <c r="J58" s="15"/>
      <c r="K58" s="15"/>
      <c r="L58" s="15"/>
      <c r="M58" s="15"/>
      <c r="N58" s="15"/>
      <c r="O58" s="15"/>
      <c r="P58" s="15"/>
      <c r="Q58" s="15"/>
      <c r="R58" s="15"/>
      <c r="S58" s="15"/>
      <c r="T58" s="15"/>
      <c r="U58" s="15"/>
      <c r="V58" s="15"/>
      <c r="W58" s="235"/>
      <c r="X58" s="15"/>
      <c r="Y58" s="15"/>
      <c r="Z58" s="15"/>
      <c r="AB58" s="418" t="s">
        <v>139</v>
      </c>
      <c r="AC58" s="87"/>
    </row>
    <row r="59" spans="1:29" ht="22.5" customHeight="1" x14ac:dyDescent="0.15">
      <c r="A59" s="101"/>
      <c r="B59" s="240"/>
      <c r="D59" s="15"/>
      <c r="E59" s="15"/>
      <c r="F59" s="15"/>
      <c r="G59" s="15"/>
      <c r="H59" s="15"/>
      <c r="I59" s="15"/>
      <c r="J59" s="15"/>
      <c r="K59" s="15"/>
      <c r="L59" s="15"/>
      <c r="M59" s="15"/>
      <c r="N59" s="15"/>
      <c r="O59" s="15"/>
      <c r="P59" s="15"/>
      <c r="Q59" s="15"/>
      <c r="R59" s="15"/>
      <c r="S59" s="15"/>
      <c r="T59" s="15"/>
      <c r="U59" s="15"/>
      <c r="V59" s="15"/>
      <c r="W59" s="235"/>
      <c r="X59" s="15"/>
      <c r="Y59" s="15"/>
      <c r="Z59" s="15"/>
      <c r="AB59" s="418" t="s">
        <v>133</v>
      </c>
      <c r="AC59" s="87"/>
    </row>
    <row r="60" spans="1:29" ht="22.5" customHeight="1" x14ac:dyDescent="0.15">
      <c r="A60" s="101"/>
      <c r="B60" s="240"/>
      <c r="C60" s="15"/>
      <c r="D60" s="15"/>
      <c r="E60" s="15"/>
      <c r="F60" s="15"/>
      <c r="G60" s="15"/>
      <c r="H60" s="15"/>
      <c r="I60" s="15"/>
      <c r="J60" s="15"/>
      <c r="K60" s="15"/>
      <c r="L60" s="15"/>
      <c r="M60" s="15"/>
      <c r="N60" s="15"/>
      <c r="O60" s="15"/>
      <c r="P60" s="15"/>
      <c r="Q60" s="15"/>
      <c r="R60" s="15"/>
      <c r="S60" s="15"/>
      <c r="T60" s="15"/>
      <c r="U60" s="15"/>
      <c r="V60" s="15"/>
      <c r="W60" s="235"/>
      <c r="X60" s="15"/>
      <c r="Y60" s="15"/>
      <c r="Z60" s="15"/>
      <c r="AB60" s="418" t="s">
        <v>136</v>
      </c>
      <c r="AC60" s="87"/>
    </row>
    <row r="61" spans="1:29" ht="22.5" customHeight="1" x14ac:dyDescent="0.15">
      <c r="A61" s="101"/>
      <c r="B61" s="240"/>
      <c r="C61" s="15"/>
      <c r="D61" s="15"/>
      <c r="E61" s="15"/>
      <c r="F61" s="15"/>
      <c r="G61" s="15"/>
      <c r="H61" s="15"/>
      <c r="I61" s="15"/>
      <c r="J61" s="15"/>
      <c r="K61" s="15"/>
      <c r="L61" s="15"/>
      <c r="M61" s="15"/>
      <c r="N61" s="15"/>
      <c r="O61" s="15"/>
      <c r="P61" s="15"/>
      <c r="Q61" s="15"/>
      <c r="R61" s="15"/>
      <c r="S61" s="15"/>
      <c r="T61" s="15"/>
      <c r="U61" s="15"/>
      <c r="V61" s="15"/>
      <c r="W61" s="235"/>
      <c r="X61" s="15"/>
      <c r="Y61" s="15"/>
      <c r="Z61" s="15"/>
      <c r="AB61" s="418" t="s">
        <v>142</v>
      </c>
      <c r="AC61" s="87"/>
    </row>
    <row r="62" spans="1:29" ht="22.5" customHeight="1" x14ac:dyDescent="0.15">
      <c r="A62" s="101"/>
      <c r="B62" s="240"/>
      <c r="C62" s="15"/>
      <c r="D62" s="15"/>
      <c r="E62" s="15"/>
      <c r="F62" s="15"/>
      <c r="G62" s="15"/>
      <c r="H62" s="15"/>
      <c r="I62" s="15"/>
      <c r="J62" s="15"/>
      <c r="K62" s="15"/>
      <c r="L62" s="15"/>
      <c r="M62" s="15"/>
      <c r="N62" s="15"/>
      <c r="O62" s="15"/>
      <c r="P62" s="15"/>
      <c r="Q62" s="15"/>
      <c r="R62" s="15"/>
      <c r="S62" s="15"/>
      <c r="T62" s="15"/>
      <c r="U62" s="15"/>
      <c r="V62" s="15"/>
      <c r="W62" s="235"/>
      <c r="X62" s="15"/>
      <c r="Y62" s="15"/>
      <c r="Z62" s="15"/>
      <c r="AB62" s="418" t="s">
        <v>1148</v>
      </c>
      <c r="AC62" s="87"/>
    </row>
    <row r="63" spans="1:29" ht="22.5" customHeight="1" x14ac:dyDescent="0.15">
      <c r="A63" s="101"/>
      <c r="B63" s="240"/>
      <c r="C63" s="15"/>
      <c r="D63" s="15"/>
      <c r="E63" s="15"/>
      <c r="F63" s="15"/>
      <c r="G63" s="15"/>
      <c r="H63" s="15"/>
      <c r="I63" s="15"/>
      <c r="J63" s="15"/>
      <c r="K63" s="15"/>
      <c r="L63" s="15"/>
      <c r="M63" s="15"/>
      <c r="N63" s="15"/>
      <c r="O63" s="15"/>
      <c r="P63" s="15"/>
      <c r="Q63" s="15"/>
      <c r="R63" s="15"/>
      <c r="S63" s="15"/>
      <c r="T63" s="15"/>
      <c r="U63" s="15"/>
      <c r="V63" s="15"/>
      <c r="W63" s="235"/>
      <c r="X63" s="15"/>
      <c r="Y63" s="15"/>
      <c r="Z63" s="15"/>
      <c r="AB63" s="418" t="s">
        <v>145</v>
      </c>
      <c r="AC63" s="87"/>
    </row>
    <row r="64" spans="1:29" ht="22.5" customHeight="1" x14ac:dyDescent="0.15">
      <c r="A64" s="101"/>
      <c r="B64" s="240"/>
      <c r="C64" s="15"/>
      <c r="D64" s="15"/>
      <c r="E64" s="15"/>
      <c r="F64" s="15"/>
      <c r="G64" s="15"/>
      <c r="H64" s="15"/>
      <c r="I64" s="15"/>
      <c r="J64" s="15"/>
      <c r="K64" s="15"/>
      <c r="L64" s="15"/>
      <c r="M64" s="15"/>
      <c r="N64" s="15"/>
      <c r="O64" s="15"/>
      <c r="P64" s="15"/>
      <c r="Q64" s="15"/>
      <c r="R64" s="15"/>
      <c r="S64" s="15"/>
      <c r="T64" s="15"/>
      <c r="U64" s="15"/>
      <c r="V64" s="15"/>
      <c r="W64" s="235"/>
      <c r="X64" s="15"/>
      <c r="Y64" s="15"/>
      <c r="Z64" s="15"/>
      <c r="AB64" s="418" t="s">
        <v>151</v>
      </c>
      <c r="AC64" s="87"/>
    </row>
    <row r="65" spans="1:36" ht="22.5" customHeight="1" x14ac:dyDescent="0.15">
      <c r="A65" s="101"/>
      <c r="B65" s="240"/>
      <c r="C65" s="15"/>
      <c r="D65" s="15"/>
      <c r="E65" s="15"/>
      <c r="F65" s="15"/>
      <c r="G65" s="15"/>
      <c r="H65" s="15"/>
      <c r="I65" s="15"/>
      <c r="J65" s="15"/>
      <c r="K65" s="15"/>
      <c r="L65" s="15"/>
      <c r="M65" s="15"/>
      <c r="N65" s="15"/>
      <c r="O65" s="15"/>
      <c r="P65" s="15"/>
      <c r="Q65" s="15"/>
      <c r="R65" s="15"/>
      <c r="S65" s="15"/>
      <c r="T65" s="15"/>
      <c r="U65" s="15"/>
      <c r="V65" s="15"/>
      <c r="W65" s="235"/>
      <c r="X65" s="15"/>
      <c r="Y65" s="15"/>
      <c r="Z65" s="15"/>
      <c r="AB65" s="418" t="s">
        <v>148</v>
      </c>
      <c r="AC65" s="87"/>
    </row>
    <row r="66" spans="1:36" ht="22.5" customHeight="1" x14ac:dyDescent="0.15">
      <c r="A66" s="101"/>
      <c r="B66" s="240"/>
      <c r="C66" s="15"/>
      <c r="D66" s="15"/>
      <c r="E66" s="15"/>
      <c r="F66" s="15"/>
      <c r="G66" s="15"/>
      <c r="H66" s="15"/>
      <c r="I66" s="15"/>
      <c r="J66" s="15"/>
      <c r="K66" s="15"/>
      <c r="L66" s="15"/>
      <c r="M66" s="15"/>
      <c r="N66" s="15"/>
      <c r="O66" s="15"/>
      <c r="P66" s="15"/>
      <c r="Q66" s="15"/>
      <c r="R66" s="15"/>
      <c r="S66" s="15"/>
      <c r="T66" s="15"/>
      <c r="U66" s="15"/>
      <c r="V66" s="15"/>
      <c r="W66" s="235"/>
      <c r="X66" s="15"/>
      <c r="AB66" s="418" t="s">
        <v>1145</v>
      </c>
      <c r="AC66" s="87"/>
    </row>
    <row r="67" spans="1:36" ht="22.5" customHeight="1" x14ac:dyDescent="0.15">
      <c r="A67" s="101"/>
      <c r="B67" s="240"/>
      <c r="C67" s="15"/>
      <c r="D67" s="15"/>
      <c r="E67" s="15"/>
      <c r="F67" s="15"/>
      <c r="G67" s="15"/>
      <c r="H67" s="15"/>
      <c r="I67" s="15"/>
      <c r="J67" s="15"/>
      <c r="K67" s="15"/>
      <c r="L67" s="15"/>
      <c r="M67" s="15"/>
      <c r="N67" s="15"/>
      <c r="O67" s="15"/>
      <c r="P67" s="15"/>
      <c r="Q67" s="15"/>
      <c r="R67" s="15"/>
      <c r="S67" s="15"/>
      <c r="T67" s="15"/>
      <c r="U67" s="15"/>
      <c r="V67" s="15"/>
      <c r="W67" s="235"/>
      <c r="X67" s="15"/>
      <c r="AB67" s="418" t="s">
        <v>1146</v>
      </c>
      <c r="AC67" s="87"/>
    </row>
    <row r="68" spans="1:36" ht="22.5" customHeight="1" x14ac:dyDescent="0.15">
      <c r="A68" s="101"/>
      <c r="B68" s="240"/>
      <c r="C68" s="15"/>
      <c r="D68" s="15"/>
      <c r="E68" s="15"/>
      <c r="F68" s="15"/>
      <c r="G68" s="15"/>
      <c r="H68" s="15"/>
      <c r="I68" s="15"/>
      <c r="J68" s="15"/>
      <c r="K68" s="15"/>
      <c r="L68" s="15"/>
      <c r="M68" s="15"/>
      <c r="N68" s="15"/>
      <c r="O68" s="15"/>
      <c r="P68" s="15"/>
      <c r="Q68" s="15"/>
      <c r="R68" s="15"/>
      <c r="S68" s="15"/>
      <c r="T68" s="15"/>
      <c r="U68" s="15"/>
      <c r="V68" s="15"/>
      <c r="W68" s="235"/>
      <c r="X68" s="15"/>
      <c r="AB68" s="418" t="s">
        <v>1147</v>
      </c>
    </row>
    <row r="69" spans="1:36" ht="22.5" customHeight="1" x14ac:dyDescent="0.15">
      <c r="A69" s="101"/>
      <c r="B69" s="240"/>
      <c r="C69" s="15"/>
      <c r="D69" s="15"/>
      <c r="E69" s="15"/>
      <c r="F69" s="15"/>
      <c r="G69" s="15"/>
      <c r="H69" s="15"/>
      <c r="I69" s="15"/>
      <c r="J69" s="15"/>
      <c r="K69" s="15"/>
      <c r="L69" s="15"/>
      <c r="M69" s="15"/>
      <c r="N69" s="15"/>
      <c r="O69" s="15"/>
      <c r="P69" s="15"/>
      <c r="Q69" s="15"/>
      <c r="R69" s="15"/>
      <c r="S69" s="15"/>
      <c r="T69" s="15"/>
      <c r="U69" s="15"/>
      <c r="V69" s="15"/>
      <c r="W69" s="235"/>
      <c r="X69" s="15"/>
      <c r="Y69"/>
      <c r="Z69"/>
      <c r="AB69" s="418" t="s">
        <v>1149</v>
      </c>
    </row>
    <row r="70" spans="1:36" ht="22.5" customHeight="1" x14ac:dyDescent="0.15">
      <c r="A70" s="1"/>
      <c r="B70" s="236"/>
      <c r="C70" s="15"/>
      <c r="D70" s="15"/>
      <c r="E70" s="15"/>
      <c r="F70" s="15"/>
      <c r="G70" s="15"/>
      <c r="H70" s="15"/>
      <c r="I70" s="15"/>
      <c r="J70" s="15"/>
      <c r="K70" s="15"/>
      <c r="L70" s="15"/>
      <c r="M70" s="15"/>
      <c r="N70" s="15"/>
      <c r="O70" s="15"/>
      <c r="P70" s="15"/>
      <c r="Q70" s="15"/>
      <c r="R70" s="15"/>
      <c r="S70" s="15"/>
      <c r="T70" s="15"/>
      <c r="U70" s="15"/>
      <c r="V70" s="15"/>
      <c r="W70" s="235"/>
      <c r="X70" s="15"/>
      <c r="Y70"/>
      <c r="Z70"/>
      <c r="AF70">
        <f>IF(I140="○",1,0)</f>
        <v>0</v>
      </c>
    </row>
    <row r="71" spans="1:36" ht="22.5" customHeight="1" thickBot="1" x14ac:dyDescent="0.2">
      <c r="A71" s="1"/>
      <c r="B71" s="237"/>
      <c r="C71" s="238"/>
      <c r="D71" s="238"/>
      <c r="E71" s="238"/>
      <c r="F71" s="238"/>
      <c r="G71" s="238"/>
      <c r="H71" s="238"/>
      <c r="I71" s="238"/>
      <c r="J71" s="238"/>
      <c r="K71" s="238"/>
      <c r="L71" s="238"/>
      <c r="M71" s="238"/>
      <c r="N71" s="238"/>
      <c r="O71" s="238"/>
      <c r="P71" s="238"/>
      <c r="Q71" s="238"/>
      <c r="R71" s="238"/>
      <c r="S71" s="238"/>
      <c r="T71" s="238"/>
      <c r="U71" s="238"/>
      <c r="V71" s="238"/>
      <c r="W71" s="239"/>
      <c r="X71" s="15"/>
      <c r="Y71"/>
      <c r="Z71"/>
      <c r="AF71">
        <f>IF(M140="○",2,0)</f>
        <v>0</v>
      </c>
    </row>
    <row r="72" spans="1:36" s="1" customFormat="1" ht="22.5" customHeight="1" x14ac:dyDescent="0.15">
      <c r="B72" s="671" t="s">
        <v>773</v>
      </c>
      <c r="C72" s="527"/>
      <c r="D72" s="528"/>
      <c r="E72" s="232"/>
      <c r="F72" s="232"/>
      <c r="G72" s="232"/>
      <c r="H72" s="232"/>
      <c r="I72" s="232"/>
      <c r="J72" s="232"/>
      <c r="K72" s="232"/>
      <c r="L72" s="232"/>
      <c r="M72" s="232"/>
      <c r="N72" s="232"/>
      <c r="O72" s="232"/>
      <c r="P72" s="232"/>
      <c r="Q72" s="232"/>
      <c r="R72" s="232"/>
      <c r="S72" s="232"/>
      <c r="T72" s="232"/>
      <c r="U72" s="232"/>
      <c r="V72" s="232"/>
      <c r="W72" s="233"/>
      <c r="X72" s="15"/>
      <c r="Y72"/>
      <c r="Z72"/>
      <c r="AB72"/>
      <c r="AF72">
        <f>IF(X140="○",5,0)</f>
        <v>0</v>
      </c>
      <c r="AG72"/>
      <c r="AH72"/>
      <c r="AI72"/>
      <c r="AJ72"/>
    </row>
    <row r="73" spans="1:36" ht="22.5" customHeight="1" x14ac:dyDescent="0.15">
      <c r="A73" s="364"/>
      <c r="B73" s="660" t="s">
        <v>770</v>
      </c>
      <c r="C73" s="499"/>
      <c r="D73" s="500"/>
      <c r="E73" s="366"/>
      <c r="F73" s="366"/>
      <c r="G73" s="366"/>
      <c r="H73" s="366"/>
      <c r="I73" s="366"/>
      <c r="J73" s="366"/>
      <c r="K73" s="366"/>
      <c r="L73" s="366"/>
      <c r="M73" s="366"/>
      <c r="N73" s="366"/>
      <c r="O73" s="366"/>
      <c r="P73" s="366"/>
      <c r="Q73" s="366"/>
      <c r="R73" s="366"/>
      <c r="S73" s="366"/>
      <c r="T73" s="366"/>
      <c r="U73" s="366"/>
      <c r="V73" s="366"/>
      <c r="W73" s="235"/>
      <c r="X73" s="366"/>
      <c r="AF73">
        <f>SUM(AF70:AF72)</f>
        <v>0</v>
      </c>
    </row>
    <row r="74" spans="1:36" ht="22.5" customHeight="1" x14ac:dyDescent="0.15">
      <c r="A74" s="364"/>
      <c r="B74" s="240"/>
      <c r="C74" s="101"/>
      <c r="D74" s="366"/>
      <c r="E74" s="366"/>
      <c r="F74" s="366"/>
      <c r="G74" s="366"/>
      <c r="H74" s="366"/>
      <c r="I74" s="366"/>
      <c r="J74" s="366"/>
      <c r="K74" s="366"/>
      <c r="L74" s="366"/>
      <c r="M74" s="366"/>
      <c r="N74" s="366"/>
      <c r="O74" s="366"/>
      <c r="P74" s="366"/>
      <c r="Q74" s="366"/>
      <c r="R74" s="366"/>
      <c r="S74" s="366"/>
      <c r="T74" s="366"/>
      <c r="U74" s="366"/>
      <c r="V74" s="366"/>
      <c r="W74" s="235"/>
      <c r="X74" s="366"/>
      <c r="Y74" s="101"/>
      <c r="Z74" s="101"/>
      <c r="AB74" s="1"/>
    </row>
    <row r="75" spans="1:36" ht="22.5" customHeight="1" x14ac:dyDescent="0.15">
      <c r="A75" s="364"/>
      <c r="B75" s="240"/>
      <c r="C75" s="101"/>
      <c r="D75" s="366"/>
      <c r="E75" s="366"/>
      <c r="F75" s="366"/>
      <c r="G75" s="366"/>
      <c r="H75" s="366"/>
      <c r="I75" s="366"/>
      <c r="J75" s="366"/>
      <c r="K75" s="366"/>
      <c r="L75" s="366"/>
      <c r="M75" s="366"/>
      <c r="N75" s="366"/>
      <c r="O75" s="366"/>
      <c r="P75" s="366"/>
      <c r="Q75" s="366"/>
      <c r="R75" s="366"/>
      <c r="S75" s="366"/>
      <c r="T75" s="366"/>
      <c r="U75" s="366"/>
      <c r="V75" s="366"/>
      <c r="W75" s="235"/>
      <c r="X75" s="366"/>
      <c r="Y75" s="92"/>
      <c r="Z75" s="92"/>
    </row>
    <row r="76" spans="1:36" ht="22.5" customHeight="1" x14ac:dyDescent="0.15">
      <c r="A76" s="364"/>
      <c r="B76" s="240"/>
      <c r="C76" s="101"/>
      <c r="D76" s="366"/>
      <c r="E76" s="366"/>
      <c r="F76" s="366"/>
      <c r="G76" s="366"/>
      <c r="H76" s="366"/>
      <c r="I76" s="366"/>
      <c r="J76" s="366"/>
      <c r="K76" s="366"/>
      <c r="L76" s="366"/>
      <c r="M76" s="366"/>
      <c r="N76" s="366"/>
      <c r="O76" s="366"/>
      <c r="P76" s="366"/>
      <c r="Q76" s="366"/>
      <c r="R76" s="366"/>
      <c r="S76" s="366"/>
      <c r="T76" s="366"/>
      <c r="U76" s="366"/>
      <c r="V76" s="366"/>
      <c r="W76" s="235"/>
      <c r="X76" s="366"/>
      <c r="Y76" s="92"/>
      <c r="Z76" s="92"/>
    </row>
    <row r="77" spans="1:36" ht="22.5" customHeight="1" x14ac:dyDescent="0.15">
      <c r="A77" s="364"/>
      <c r="B77" s="240"/>
      <c r="C77" s="101"/>
      <c r="D77" s="366"/>
      <c r="E77" s="366"/>
      <c r="F77" s="366"/>
      <c r="G77" s="366"/>
      <c r="H77" s="366"/>
      <c r="I77" s="366"/>
      <c r="J77" s="366"/>
      <c r="K77" s="366"/>
      <c r="L77" s="366"/>
      <c r="M77" s="366"/>
      <c r="N77" s="366"/>
      <c r="O77" s="366"/>
      <c r="P77" s="366"/>
      <c r="Q77" s="366"/>
      <c r="R77" s="366"/>
      <c r="S77" s="366"/>
      <c r="T77" s="366"/>
      <c r="U77" s="366"/>
      <c r="V77" s="366"/>
      <c r="W77" s="235"/>
      <c r="X77" s="366"/>
      <c r="Y77" s="92"/>
      <c r="Z77" s="92"/>
      <c r="AF77" s="1"/>
      <c r="AG77" s="1"/>
    </row>
    <row r="78" spans="1:36" ht="22.5" customHeight="1" x14ac:dyDescent="0.15">
      <c r="A78" s="364"/>
      <c r="B78" s="240"/>
      <c r="C78" s="101"/>
      <c r="D78" s="366"/>
      <c r="E78" s="366"/>
      <c r="F78" s="366"/>
      <c r="G78" s="366"/>
      <c r="H78" s="366"/>
      <c r="I78" s="366"/>
      <c r="J78" s="366"/>
      <c r="K78" s="366"/>
      <c r="L78" s="366"/>
      <c r="M78" s="366"/>
      <c r="N78" s="366"/>
      <c r="O78" s="366"/>
      <c r="P78" s="366"/>
      <c r="Q78" s="366"/>
      <c r="R78" s="366"/>
      <c r="S78" s="366"/>
      <c r="T78" s="366"/>
      <c r="U78" s="366"/>
      <c r="V78" s="366"/>
      <c r="W78" s="235"/>
      <c r="X78" s="366"/>
      <c r="Y78" s="92"/>
      <c r="Z78" s="92"/>
      <c r="AH78" s="1"/>
      <c r="AI78" s="1"/>
      <c r="AJ78" s="1"/>
    </row>
    <row r="79" spans="1:36" ht="22.5" customHeight="1" x14ac:dyDescent="0.15">
      <c r="A79" s="364"/>
      <c r="B79" s="240"/>
      <c r="C79" s="101"/>
      <c r="D79" s="366"/>
      <c r="E79" s="366"/>
      <c r="F79" s="366"/>
      <c r="G79" s="366"/>
      <c r="H79" s="366"/>
      <c r="I79" s="366"/>
      <c r="J79" s="366"/>
      <c r="K79" s="366"/>
      <c r="L79" s="366"/>
      <c r="M79" s="366"/>
      <c r="N79" s="366"/>
      <c r="O79" s="366"/>
      <c r="P79" s="366"/>
      <c r="Q79" s="366"/>
      <c r="R79" s="366"/>
      <c r="S79" s="366"/>
      <c r="T79" s="366"/>
      <c r="U79" s="366"/>
      <c r="V79" s="366"/>
      <c r="W79" s="235"/>
      <c r="X79" s="366"/>
      <c r="Y79" s="94"/>
      <c r="Z79" s="94"/>
    </row>
    <row r="80" spans="1:36" ht="22.5" customHeight="1" x14ac:dyDescent="0.15">
      <c r="A80" s="364"/>
      <c r="B80" s="240"/>
      <c r="C80" s="101"/>
      <c r="D80" s="366"/>
      <c r="E80" s="366"/>
      <c r="F80" s="366"/>
      <c r="G80" s="366"/>
      <c r="H80" s="366"/>
      <c r="I80" s="366"/>
      <c r="J80" s="366"/>
      <c r="K80" s="366"/>
      <c r="L80" s="366"/>
      <c r="M80" s="366"/>
      <c r="N80" s="366"/>
      <c r="O80" s="366"/>
      <c r="P80" s="366"/>
      <c r="Q80" s="366"/>
      <c r="R80" s="366"/>
      <c r="S80" s="366"/>
      <c r="T80" s="366"/>
      <c r="U80" s="366"/>
      <c r="V80" s="366"/>
      <c r="W80" s="235"/>
      <c r="X80" s="366"/>
      <c r="Y80" s="94"/>
      <c r="Z80" s="94"/>
    </row>
    <row r="81" spans="1:36" ht="22.5" customHeight="1" x14ac:dyDescent="0.15">
      <c r="A81" s="364"/>
      <c r="B81" s="240"/>
      <c r="C81" s="101"/>
      <c r="D81" s="366"/>
      <c r="E81" s="366"/>
      <c r="F81" s="366"/>
      <c r="G81" s="366"/>
      <c r="H81" s="366"/>
      <c r="I81" s="366"/>
      <c r="J81" s="366"/>
      <c r="K81" s="366"/>
      <c r="L81" s="366"/>
      <c r="M81" s="366"/>
      <c r="N81" s="366"/>
      <c r="O81" s="366"/>
      <c r="P81" s="366"/>
      <c r="Q81" s="366"/>
      <c r="R81" s="366"/>
      <c r="S81" s="366"/>
      <c r="T81" s="366"/>
      <c r="U81" s="366"/>
      <c r="V81" s="366"/>
      <c r="W81" s="235"/>
      <c r="X81" s="366"/>
      <c r="Y81" s="94"/>
      <c r="Z81" s="94"/>
      <c r="AB81" s="32"/>
    </row>
    <row r="82" spans="1:36" ht="22.5" customHeight="1" x14ac:dyDescent="0.15">
      <c r="A82" s="364"/>
      <c r="B82" s="240"/>
      <c r="C82" s="101"/>
      <c r="D82" s="366"/>
      <c r="E82" s="366"/>
      <c r="F82" s="366"/>
      <c r="G82" s="366"/>
      <c r="H82" s="366"/>
      <c r="I82" s="366"/>
      <c r="J82" s="366"/>
      <c r="K82" s="366"/>
      <c r="L82" s="366"/>
      <c r="M82" s="366"/>
      <c r="N82" s="366"/>
      <c r="O82" s="366"/>
      <c r="P82" s="366"/>
      <c r="Q82" s="366"/>
      <c r="R82" s="366"/>
      <c r="S82" s="366"/>
      <c r="T82" s="366"/>
      <c r="U82" s="366"/>
      <c r="V82" s="366"/>
      <c r="W82" s="235"/>
      <c r="X82" s="366"/>
      <c r="Y82" s="94"/>
      <c r="Z82" s="94"/>
      <c r="AC82" s="32"/>
      <c r="AD82" s="32"/>
      <c r="AE82" s="32"/>
      <c r="AF82" s="32"/>
      <c r="AG82" s="32"/>
    </row>
    <row r="83" spans="1:36" ht="22.5" customHeight="1" x14ac:dyDescent="0.15">
      <c r="A83" s="364"/>
      <c r="B83" s="240"/>
      <c r="C83" s="101"/>
      <c r="D83" s="366"/>
      <c r="E83" s="366"/>
      <c r="F83" s="366"/>
      <c r="G83" s="366"/>
      <c r="H83" s="366"/>
      <c r="I83" s="366"/>
      <c r="J83" s="366"/>
      <c r="K83" s="366"/>
      <c r="L83" s="366"/>
      <c r="M83" s="366"/>
      <c r="N83" s="366"/>
      <c r="O83" s="366"/>
      <c r="P83" s="366"/>
      <c r="Q83" s="366"/>
      <c r="R83" s="366"/>
      <c r="S83" s="366"/>
      <c r="T83" s="366"/>
      <c r="U83" s="366"/>
      <c r="V83" s="366"/>
      <c r="W83" s="235"/>
      <c r="X83" s="366"/>
      <c r="Y83" s="94"/>
      <c r="Z83" s="94"/>
      <c r="AB83" s="215"/>
      <c r="AC83" s="215"/>
      <c r="AD83" s="215"/>
      <c r="AE83" s="32"/>
      <c r="AF83" s="32"/>
      <c r="AG83" s="32"/>
      <c r="AH83" s="32"/>
      <c r="AI83" s="32"/>
      <c r="AJ83" s="32"/>
    </row>
    <row r="84" spans="1:36" ht="22.5" customHeight="1" x14ac:dyDescent="0.15">
      <c r="A84" s="364"/>
      <c r="B84" s="240"/>
      <c r="C84" s="101"/>
      <c r="D84" s="366"/>
      <c r="E84" s="366"/>
      <c r="F84" s="366"/>
      <c r="G84" s="366"/>
      <c r="H84" s="366"/>
      <c r="I84" s="366"/>
      <c r="J84" s="366"/>
      <c r="K84" s="366"/>
      <c r="L84" s="366"/>
      <c r="M84" s="366"/>
      <c r="N84" s="366"/>
      <c r="O84" s="366"/>
      <c r="P84" s="366"/>
      <c r="Q84" s="366"/>
      <c r="R84" s="366"/>
      <c r="S84" s="366"/>
      <c r="T84" s="366"/>
      <c r="U84" s="366"/>
      <c r="V84" s="366"/>
      <c r="W84" s="235"/>
      <c r="X84" s="366"/>
      <c r="Y84" s="94"/>
      <c r="Z84" s="94"/>
      <c r="AB84" s="32"/>
      <c r="AC84" s="32"/>
      <c r="AD84" s="32"/>
      <c r="AE84" s="32"/>
      <c r="AF84" s="32"/>
      <c r="AG84" s="32"/>
      <c r="AH84" s="32"/>
      <c r="AI84" s="32"/>
      <c r="AJ84" s="32"/>
    </row>
    <row r="85" spans="1:36" ht="22.5" customHeight="1" x14ac:dyDescent="0.15">
      <c r="A85" s="364"/>
      <c r="B85" s="240"/>
      <c r="C85" s="101"/>
      <c r="D85" s="366"/>
      <c r="E85" s="366"/>
      <c r="F85" s="366"/>
      <c r="G85" s="366"/>
      <c r="H85" s="366"/>
      <c r="I85" s="366"/>
      <c r="J85" s="366"/>
      <c r="K85" s="366"/>
      <c r="L85" s="366"/>
      <c r="M85" s="366"/>
      <c r="N85" s="366"/>
      <c r="O85" s="366"/>
      <c r="P85" s="366"/>
      <c r="Q85" s="366"/>
      <c r="R85" s="366"/>
      <c r="S85" s="366"/>
      <c r="T85" s="366"/>
      <c r="U85" s="366"/>
      <c r="V85" s="366"/>
      <c r="W85" s="235"/>
      <c r="X85" s="366"/>
      <c r="Y85" s="94"/>
      <c r="Z85" s="94"/>
      <c r="AB85" s="215"/>
    </row>
    <row r="86" spans="1:36" ht="22.5" customHeight="1" x14ac:dyDescent="0.15">
      <c r="A86" s="364"/>
      <c r="B86" s="240"/>
      <c r="C86" s="101"/>
      <c r="D86" s="366"/>
      <c r="E86" s="366"/>
      <c r="F86" s="366"/>
      <c r="G86" s="366"/>
      <c r="H86" s="366"/>
      <c r="I86" s="366"/>
      <c r="J86" s="366"/>
      <c r="K86" s="366"/>
      <c r="L86" s="366"/>
      <c r="M86" s="366"/>
      <c r="N86" s="366"/>
      <c r="O86" s="366"/>
      <c r="P86" s="366"/>
      <c r="Q86" s="366"/>
      <c r="R86" s="366"/>
      <c r="S86" s="366"/>
      <c r="T86" s="366"/>
      <c r="U86" s="366"/>
      <c r="V86" s="366"/>
      <c r="W86" s="235"/>
      <c r="X86" s="366"/>
      <c r="Y86" s="94"/>
      <c r="Z86" s="94"/>
    </row>
    <row r="87" spans="1:36" ht="22.5" customHeight="1" x14ac:dyDescent="0.15">
      <c r="A87" s="364"/>
      <c r="B87" s="240"/>
      <c r="C87" s="101"/>
      <c r="D87" s="366"/>
      <c r="E87" s="366"/>
      <c r="F87" s="366"/>
      <c r="G87" s="366"/>
      <c r="H87" s="366"/>
      <c r="I87" s="366"/>
      <c r="J87" s="366"/>
      <c r="K87" s="366"/>
      <c r="L87" s="366"/>
      <c r="M87" s="366"/>
      <c r="N87" s="366"/>
      <c r="O87" s="366"/>
      <c r="P87" s="366"/>
      <c r="Q87" s="366"/>
      <c r="R87" s="366"/>
      <c r="S87" s="366"/>
      <c r="T87" s="366"/>
      <c r="U87" s="366"/>
      <c r="V87" s="366"/>
      <c r="W87" s="235"/>
      <c r="X87" s="366"/>
      <c r="Y87" s="94"/>
      <c r="Z87" s="94"/>
    </row>
    <row r="88" spans="1:36" ht="22.5" customHeight="1" x14ac:dyDescent="0.15">
      <c r="A88" s="1"/>
      <c r="B88" s="234"/>
      <c r="C88" s="15"/>
      <c r="D88" s="15"/>
      <c r="E88" s="15"/>
      <c r="F88" s="15"/>
      <c r="G88" s="15"/>
      <c r="H88" s="15"/>
      <c r="I88" s="15"/>
      <c r="J88" s="15"/>
      <c r="K88" s="15"/>
      <c r="L88" s="15"/>
      <c r="M88" s="15"/>
      <c r="N88" s="15"/>
      <c r="O88" s="15"/>
      <c r="P88" s="15"/>
      <c r="Q88" s="15"/>
      <c r="R88" s="15"/>
      <c r="S88" s="15"/>
      <c r="T88" s="15"/>
      <c r="U88" s="15"/>
      <c r="V88" s="15"/>
      <c r="W88" s="235"/>
      <c r="X88" s="15"/>
      <c r="Y88" s="94"/>
      <c r="Z88" s="94"/>
    </row>
    <row r="89" spans="1:36" ht="22.5" customHeight="1" x14ac:dyDescent="0.15">
      <c r="A89" s="1"/>
      <c r="B89" s="236"/>
      <c r="C89" s="15"/>
      <c r="D89" s="15"/>
      <c r="E89" s="15"/>
      <c r="F89" s="15"/>
      <c r="G89" s="15"/>
      <c r="H89" s="15"/>
      <c r="I89" s="15"/>
      <c r="J89" s="15"/>
      <c r="K89" s="15"/>
      <c r="L89" s="15"/>
      <c r="M89" s="15"/>
      <c r="N89" s="15"/>
      <c r="O89" s="15"/>
      <c r="P89" s="15"/>
      <c r="Q89" s="15"/>
      <c r="R89" s="15"/>
      <c r="S89" s="15"/>
      <c r="T89" s="15"/>
      <c r="U89" s="15"/>
      <c r="V89" s="15"/>
      <c r="W89" s="235"/>
      <c r="X89" s="15"/>
      <c r="Y89" s="94"/>
      <c r="Z89" s="94"/>
    </row>
    <row r="90" spans="1:36" ht="22.5" customHeight="1" x14ac:dyDescent="0.15">
      <c r="A90" s="1"/>
      <c r="B90" s="236"/>
      <c r="D90" s="15"/>
      <c r="E90" s="15"/>
      <c r="F90" s="15"/>
      <c r="G90" s="15"/>
      <c r="H90" s="15"/>
      <c r="I90" s="15"/>
      <c r="J90" s="15"/>
      <c r="K90" s="15"/>
      <c r="L90" s="15"/>
      <c r="M90" s="15"/>
      <c r="N90" s="15"/>
      <c r="O90" s="15"/>
      <c r="P90" s="15"/>
      <c r="Q90" s="15"/>
      <c r="R90" s="15"/>
      <c r="S90" s="15"/>
      <c r="T90" s="15"/>
      <c r="U90" s="15"/>
      <c r="V90" s="15"/>
      <c r="W90" s="235"/>
      <c r="X90" s="15"/>
      <c r="Y90" s="94"/>
      <c r="Z90" s="94"/>
    </row>
    <row r="91" spans="1:36" ht="22.5" customHeight="1" x14ac:dyDescent="0.15">
      <c r="A91" s="1"/>
      <c r="B91" s="236"/>
      <c r="C91" s="15"/>
      <c r="D91" s="15"/>
      <c r="E91" s="15"/>
      <c r="F91" s="15"/>
      <c r="G91" s="15"/>
      <c r="H91" s="15"/>
      <c r="I91" s="15"/>
      <c r="J91" s="15"/>
      <c r="K91" s="15"/>
      <c r="L91" s="15"/>
      <c r="M91" s="15"/>
      <c r="N91" s="15"/>
      <c r="O91" s="15"/>
      <c r="P91" s="15"/>
      <c r="Q91" s="15"/>
      <c r="R91" s="15"/>
      <c r="S91" s="15"/>
      <c r="T91" s="15"/>
      <c r="U91" s="15"/>
      <c r="V91" s="15"/>
      <c r="W91" s="235"/>
      <c r="X91" s="15"/>
      <c r="Y91" s="94"/>
      <c r="Z91" s="94"/>
    </row>
    <row r="92" spans="1:36" ht="22.5" customHeight="1" x14ac:dyDescent="0.15">
      <c r="A92" s="1"/>
      <c r="B92" s="236"/>
      <c r="C92" s="15"/>
      <c r="D92" s="15"/>
      <c r="E92" s="15"/>
      <c r="F92" s="15"/>
      <c r="G92" s="15"/>
      <c r="H92" s="15"/>
      <c r="I92" s="15"/>
      <c r="J92" s="15"/>
      <c r="K92" s="15"/>
      <c r="L92" s="15"/>
      <c r="M92" s="15"/>
      <c r="N92" s="15"/>
      <c r="O92" s="15"/>
      <c r="P92" s="15"/>
      <c r="Q92" s="15"/>
      <c r="R92" s="15"/>
      <c r="S92" s="15"/>
      <c r="T92" s="15"/>
      <c r="U92" s="15"/>
      <c r="V92" s="15"/>
      <c r="W92" s="235"/>
      <c r="X92" s="15"/>
      <c r="Y92" s="94"/>
      <c r="Z92" s="94"/>
    </row>
    <row r="93" spans="1:36" ht="22.5" customHeight="1" x14ac:dyDescent="0.15">
      <c r="A93" s="1"/>
      <c r="B93" s="236"/>
      <c r="C93" s="15"/>
      <c r="D93" s="15"/>
      <c r="E93" s="15"/>
      <c r="F93" s="15"/>
      <c r="G93" s="15"/>
      <c r="H93" s="15"/>
      <c r="I93" s="15"/>
      <c r="J93" s="15"/>
      <c r="K93" s="15"/>
      <c r="L93" s="15"/>
      <c r="M93" s="15"/>
      <c r="N93" s="15"/>
      <c r="O93" s="15"/>
      <c r="P93" s="15"/>
      <c r="Q93" s="15"/>
      <c r="R93" s="15"/>
      <c r="S93" s="15"/>
      <c r="T93" s="15"/>
      <c r="U93" s="15"/>
      <c r="V93" s="15"/>
      <c r="W93" s="235"/>
      <c r="X93" s="15"/>
      <c r="Y93" s="28"/>
      <c r="Z93" s="28"/>
    </row>
    <row r="94" spans="1:36" ht="22.5" customHeight="1" x14ac:dyDescent="0.15">
      <c r="A94" s="1"/>
      <c r="B94" s="236"/>
      <c r="C94" s="15"/>
      <c r="D94" s="15"/>
      <c r="E94" s="15"/>
      <c r="F94" s="15"/>
      <c r="G94" s="15"/>
      <c r="H94" s="15"/>
      <c r="I94" s="15"/>
      <c r="J94" s="15"/>
      <c r="K94" s="15"/>
      <c r="L94" s="15"/>
      <c r="M94" s="15"/>
      <c r="N94" s="15"/>
      <c r="O94" s="15"/>
      <c r="P94" s="15"/>
      <c r="Q94" s="15"/>
      <c r="R94" s="15"/>
      <c r="S94" s="15"/>
      <c r="T94" s="15"/>
      <c r="U94" s="15"/>
      <c r="V94" s="15"/>
      <c r="W94" s="235"/>
      <c r="X94" s="15"/>
      <c r="Y94" s="28"/>
      <c r="Z94" s="28"/>
    </row>
    <row r="95" spans="1:36" ht="22.5" customHeight="1" x14ac:dyDescent="0.15">
      <c r="A95" s="1"/>
      <c r="B95" s="236"/>
      <c r="C95" s="15"/>
      <c r="D95" s="15"/>
      <c r="E95" s="15"/>
      <c r="F95" s="15"/>
      <c r="G95" s="15"/>
      <c r="H95" s="15"/>
      <c r="I95" s="15"/>
      <c r="J95" s="15"/>
      <c r="K95" s="15"/>
      <c r="L95" s="15"/>
      <c r="M95" s="15"/>
      <c r="N95" s="15"/>
      <c r="O95" s="15"/>
      <c r="P95" s="15"/>
      <c r="Q95" s="15"/>
      <c r="R95" s="15"/>
      <c r="S95" s="15"/>
      <c r="T95" s="15"/>
      <c r="U95" s="15"/>
      <c r="V95" s="15"/>
      <c r="W95" s="235"/>
      <c r="X95" s="15"/>
    </row>
    <row r="96" spans="1:36" ht="22.5" customHeight="1" x14ac:dyDescent="0.15">
      <c r="A96" s="1"/>
      <c r="B96" s="236"/>
      <c r="C96" s="15"/>
      <c r="D96" s="15"/>
      <c r="E96" s="15"/>
      <c r="F96" s="15"/>
      <c r="G96" s="15"/>
      <c r="H96" s="15"/>
      <c r="I96" s="15"/>
      <c r="J96" s="15"/>
      <c r="K96" s="15"/>
      <c r="L96" s="15"/>
      <c r="M96" s="15"/>
      <c r="N96" s="15"/>
      <c r="O96" s="15"/>
      <c r="P96" s="15"/>
      <c r="Q96" s="15"/>
      <c r="R96" s="15"/>
      <c r="S96" s="15"/>
      <c r="T96" s="15"/>
      <c r="U96" s="15"/>
      <c r="V96" s="15"/>
      <c r="W96" s="235"/>
      <c r="X96" s="15"/>
      <c r="AA96" s="1"/>
    </row>
    <row r="97" spans="1:37" ht="22.5" customHeight="1" x14ac:dyDescent="0.15">
      <c r="A97" s="1"/>
      <c r="B97" s="236"/>
      <c r="C97" s="15"/>
      <c r="D97" s="15"/>
      <c r="E97" s="15"/>
      <c r="F97" s="15"/>
      <c r="G97" s="15"/>
      <c r="H97" s="15"/>
      <c r="I97" s="15"/>
      <c r="J97" s="15"/>
      <c r="K97" s="15"/>
      <c r="L97" s="15"/>
      <c r="M97" s="15"/>
      <c r="N97" s="15"/>
      <c r="O97" s="15"/>
      <c r="P97" s="15"/>
      <c r="Q97" s="15"/>
      <c r="R97" s="15"/>
      <c r="S97" s="15"/>
      <c r="T97" s="15"/>
      <c r="U97" s="15"/>
      <c r="V97" s="15"/>
      <c r="W97" s="235"/>
      <c r="X97" s="15"/>
    </row>
    <row r="98" spans="1:37" ht="22.5" customHeight="1" x14ac:dyDescent="0.15">
      <c r="A98" s="1"/>
      <c r="B98" s="236"/>
      <c r="C98" s="15"/>
      <c r="D98" s="15"/>
      <c r="E98" s="15"/>
      <c r="F98" s="15"/>
      <c r="G98" s="15"/>
      <c r="H98" s="15"/>
      <c r="I98" s="15"/>
      <c r="J98" s="15"/>
      <c r="K98" s="15"/>
      <c r="L98" s="15"/>
      <c r="M98" s="15"/>
      <c r="N98" s="15"/>
      <c r="O98" s="15"/>
      <c r="P98" s="15"/>
      <c r="Q98" s="15"/>
      <c r="R98" s="15"/>
      <c r="S98" s="15"/>
      <c r="T98" s="15"/>
      <c r="U98" s="15"/>
      <c r="V98" s="15"/>
      <c r="W98" s="235"/>
      <c r="X98" s="15"/>
    </row>
    <row r="99" spans="1:37" ht="22.5" customHeight="1" x14ac:dyDescent="0.15">
      <c r="A99" s="1"/>
      <c r="B99" s="236"/>
      <c r="C99" s="15"/>
      <c r="D99" s="15"/>
      <c r="E99" s="15"/>
      <c r="F99" s="15"/>
      <c r="G99" s="15"/>
      <c r="H99" s="15"/>
      <c r="I99" s="15"/>
      <c r="J99" s="15"/>
      <c r="K99" s="15"/>
      <c r="L99" s="15"/>
      <c r="M99" s="15"/>
      <c r="N99" s="15"/>
      <c r="O99" s="15"/>
      <c r="P99" s="15"/>
      <c r="Q99" s="15"/>
      <c r="R99" s="15"/>
      <c r="S99" s="15"/>
      <c r="T99" s="15"/>
      <c r="U99" s="15"/>
      <c r="V99" s="15"/>
      <c r="W99" s="235"/>
      <c r="X99" s="15"/>
    </row>
    <row r="100" spans="1:37" ht="22.5" customHeight="1" x14ac:dyDescent="0.15">
      <c r="A100" s="1"/>
      <c r="B100" s="236"/>
      <c r="C100" s="15"/>
      <c r="D100" s="15"/>
      <c r="E100" s="15"/>
      <c r="F100" s="15"/>
      <c r="G100" s="15"/>
      <c r="H100" s="15"/>
      <c r="I100" s="15"/>
      <c r="J100" s="15"/>
      <c r="K100" s="15"/>
      <c r="L100" s="15"/>
      <c r="M100" s="15"/>
      <c r="N100" s="15"/>
      <c r="O100" s="15"/>
      <c r="P100" s="15"/>
      <c r="Q100" s="15"/>
      <c r="R100" s="15"/>
      <c r="S100" s="15"/>
      <c r="T100" s="15"/>
      <c r="U100" s="15"/>
      <c r="V100" s="15"/>
      <c r="W100" s="235"/>
      <c r="X100" s="15"/>
      <c r="Z100" s="101"/>
    </row>
    <row r="101" spans="1:37" ht="22.5" customHeight="1" thickBot="1" x14ac:dyDescent="0.2">
      <c r="A101" s="1"/>
      <c r="B101" s="237"/>
      <c r="C101" s="238"/>
      <c r="D101" s="238"/>
      <c r="E101" s="238"/>
      <c r="F101" s="238"/>
      <c r="G101" s="238"/>
      <c r="H101" s="238"/>
      <c r="I101" s="238"/>
      <c r="J101" s="238"/>
      <c r="K101" s="238"/>
      <c r="L101" s="238"/>
      <c r="M101" s="238"/>
      <c r="N101" s="238"/>
      <c r="O101" s="238"/>
      <c r="P101" s="238"/>
      <c r="Q101" s="238"/>
      <c r="R101" s="238"/>
      <c r="S101" s="238"/>
      <c r="T101" s="238"/>
      <c r="U101" s="238"/>
      <c r="V101" s="238"/>
      <c r="W101" s="239"/>
      <c r="X101" s="15"/>
      <c r="Y101" s="101"/>
      <c r="Z101" s="92"/>
    </row>
    <row r="102" spans="1:37" ht="22.5" customHeight="1" x14ac:dyDescent="0.15">
      <c r="A102" s="1"/>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92"/>
      <c r="Z102" s="92"/>
    </row>
    <row r="103" spans="1:37" ht="22.5" customHeight="1" x14ac:dyDescent="0.15">
      <c r="A103" s="1" t="s">
        <v>562</v>
      </c>
      <c r="B103" s="1"/>
      <c r="Y103" s="92"/>
      <c r="Z103" s="102"/>
    </row>
    <row r="104" spans="1:37" s="1" customFormat="1" ht="22.5" customHeight="1" x14ac:dyDescent="0.15">
      <c r="B104" s="1" t="s">
        <v>175</v>
      </c>
      <c r="Y104" s="92"/>
      <c r="Z104" s="92"/>
      <c r="AB104"/>
      <c r="AC104"/>
      <c r="AD104"/>
      <c r="AE104"/>
      <c r="AF104"/>
      <c r="AG104"/>
      <c r="AH104"/>
      <c r="AI104"/>
      <c r="AJ104"/>
      <c r="AK104"/>
    </row>
    <row r="105" spans="1:37" ht="22.5" customHeight="1" x14ac:dyDescent="0.15">
      <c r="A105" s="1" t="str">
        <f>説明書!A143</f>
        <v>（１）要員体制</v>
      </c>
      <c r="B105" s="30"/>
      <c r="Y105" s="15"/>
      <c r="Z105" s="32" t="s">
        <v>298</v>
      </c>
      <c r="AA105" s="421" t="s">
        <v>1155</v>
      </c>
      <c r="AK105" s="1"/>
    </row>
    <row r="106" spans="1:37" ht="22.5" customHeight="1" x14ac:dyDescent="0.15">
      <c r="A106" s="1"/>
      <c r="B106" s="2" t="s">
        <v>5</v>
      </c>
      <c r="C106" s="52" t="str">
        <f>IF(C23&gt;0,C23,"")</f>
        <v/>
      </c>
      <c r="D106" s="53" t="s">
        <v>7</v>
      </c>
      <c r="E106" s="84" t="str">
        <f>IF(E23&gt;0,E23,IF(E23="","",0))</f>
        <v/>
      </c>
      <c r="F106" s="53" t="s">
        <v>8</v>
      </c>
      <c r="G106" s="53" t="str">
        <f>IF(G23&gt;0,G23,"")</f>
        <v/>
      </c>
      <c r="H106" s="53" t="s">
        <v>7</v>
      </c>
      <c r="I106" s="84" t="str">
        <f>IF(I23&gt;0,I23,IF(I23="","",0))</f>
        <v/>
      </c>
      <c r="J106" s="52" t="str">
        <f>IF(J23&gt;0,J23,"")</f>
        <v/>
      </c>
      <c r="K106" s="53" t="s">
        <v>7</v>
      </c>
      <c r="L106" s="84" t="str">
        <f>IF(L23&gt;0,L23,IF(L23="","",0))</f>
        <v/>
      </c>
      <c r="M106" s="53" t="s">
        <v>8</v>
      </c>
      <c r="N106" s="53" t="str">
        <f>IF(N23&gt;0,N23,"")</f>
        <v/>
      </c>
      <c r="O106" s="53" t="s">
        <v>7</v>
      </c>
      <c r="P106" s="84" t="str">
        <f>IF(P23&gt;0,P23,IF(P23="","",0))</f>
        <v/>
      </c>
      <c r="Q106" s="52" t="str">
        <f>IF(Q23&gt;0,Q23,"")</f>
        <v/>
      </c>
      <c r="R106" s="53" t="s">
        <v>7</v>
      </c>
      <c r="S106" s="84" t="str">
        <f>IF(S23&gt;0,S23,IF(S23="","",0))</f>
        <v/>
      </c>
      <c r="T106" s="53" t="s">
        <v>8</v>
      </c>
      <c r="U106" s="53" t="str">
        <f>IF(U23&gt;0,U23,"")</f>
        <v/>
      </c>
      <c r="V106" s="53" t="s">
        <v>7</v>
      </c>
      <c r="W106" s="85" t="str">
        <f>IF(W23&gt;0,W23,IF(W23="","",0))</f>
        <v/>
      </c>
      <c r="X106"/>
      <c r="Y106" s="15"/>
      <c r="Z106" s="15"/>
    </row>
    <row r="107" spans="1:37" ht="22.5" customHeight="1" x14ac:dyDescent="0.15">
      <c r="A107" s="1"/>
      <c r="B107" s="25" t="s">
        <v>165</v>
      </c>
      <c r="C107" s="40"/>
      <c r="D107" s="641"/>
      <c r="E107" s="641"/>
      <c r="F107" s="53" t="s">
        <v>8</v>
      </c>
      <c r="G107" s="641"/>
      <c r="H107" s="641"/>
      <c r="I107" s="41" t="s">
        <v>11</v>
      </c>
      <c r="J107" s="40"/>
      <c r="K107" s="641"/>
      <c r="L107" s="641"/>
      <c r="M107" s="53" t="s">
        <v>8</v>
      </c>
      <c r="N107" s="641"/>
      <c r="O107" s="641"/>
      <c r="P107" s="41" t="s">
        <v>11</v>
      </c>
      <c r="Q107" s="40"/>
      <c r="R107" s="641"/>
      <c r="S107" s="641"/>
      <c r="T107" s="53" t="s">
        <v>8</v>
      </c>
      <c r="U107" s="641"/>
      <c r="V107" s="641"/>
      <c r="W107" s="6" t="s">
        <v>11</v>
      </c>
      <c r="X107"/>
      <c r="Y107" s="92"/>
      <c r="Z107" t="s">
        <v>184</v>
      </c>
    </row>
    <row r="108" spans="1:37" ht="22.5" customHeight="1" x14ac:dyDescent="0.15">
      <c r="A108" s="1"/>
      <c r="B108" s="2" t="s">
        <v>166</v>
      </c>
      <c r="C108" s="40"/>
      <c r="D108" s="641"/>
      <c r="E108" s="641"/>
      <c r="F108" s="53" t="s">
        <v>8</v>
      </c>
      <c r="G108" s="641"/>
      <c r="H108" s="641"/>
      <c r="I108" s="41" t="s">
        <v>11</v>
      </c>
      <c r="J108" s="40"/>
      <c r="K108" s="641"/>
      <c r="L108" s="641"/>
      <c r="M108" s="53" t="s">
        <v>8</v>
      </c>
      <c r="N108" s="641"/>
      <c r="O108" s="641"/>
      <c r="P108" s="41" t="s">
        <v>11</v>
      </c>
      <c r="Q108" s="40"/>
      <c r="R108" s="641"/>
      <c r="S108" s="641"/>
      <c r="T108" s="53" t="s">
        <v>8</v>
      </c>
      <c r="U108" s="641"/>
      <c r="V108" s="641"/>
      <c r="W108" s="6" t="s">
        <v>11</v>
      </c>
      <c r="X108"/>
      <c r="Y108" s="93"/>
      <c r="Z108" s="421" t="s">
        <v>1157</v>
      </c>
      <c r="AA108" s="215"/>
    </row>
    <row r="109" spans="1:37" s="32" customFormat="1" ht="22.5" customHeight="1" x14ac:dyDescent="0.15">
      <c r="A109" s="1"/>
      <c r="B109" s="16" t="s">
        <v>167</v>
      </c>
      <c r="C109" s="40"/>
      <c r="D109" s="641"/>
      <c r="E109" s="641"/>
      <c r="F109" s="53" t="s">
        <v>8</v>
      </c>
      <c r="G109" s="641"/>
      <c r="H109" s="641"/>
      <c r="I109" s="41" t="s">
        <v>11</v>
      </c>
      <c r="J109" s="40"/>
      <c r="K109" s="641"/>
      <c r="L109" s="641"/>
      <c r="M109" s="53" t="s">
        <v>8</v>
      </c>
      <c r="N109" s="641"/>
      <c r="O109" s="641"/>
      <c r="P109" s="41" t="s">
        <v>11</v>
      </c>
      <c r="Q109" s="40"/>
      <c r="R109" s="641"/>
      <c r="S109" s="641"/>
      <c r="T109" s="53" t="s">
        <v>8</v>
      </c>
      <c r="U109" s="641"/>
      <c r="V109" s="641"/>
      <c r="W109" s="24" t="s">
        <v>11</v>
      </c>
      <c r="X109"/>
      <c r="Y109" s="43"/>
      <c r="Z109" t="s">
        <v>595</v>
      </c>
      <c r="AB109"/>
      <c r="AC109"/>
      <c r="AD109"/>
      <c r="AE109"/>
      <c r="AF109"/>
      <c r="AG109"/>
      <c r="AH109"/>
    </row>
    <row r="110" spans="1:37" s="32" customFormat="1" ht="15" customHeight="1" x14ac:dyDescent="0.15">
      <c r="A110" s="384"/>
      <c r="B110" s="383"/>
      <c r="C110" s="383"/>
      <c r="D110" s="385"/>
      <c r="E110" s="385"/>
      <c r="F110" s="385"/>
      <c r="G110" s="385"/>
      <c r="H110" s="385"/>
      <c r="I110" s="383"/>
      <c r="J110" s="383"/>
      <c r="K110" s="385"/>
      <c r="L110" s="385"/>
      <c r="M110" s="385"/>
      <c r="N110" s="385"/>
      <c r="O110" s="385"/>
      <c r="P110" s="383"/>
      <c r="Q110" s="383"/>
      <c r="R110" s="385"/>
      <c r="S110" s="385"/>
      <c r="T110" s="385"/>
      <c r="U110" s="385"/>
      <c r="V110" s="385"/>
      <c r="W110" s="383"/>
      <c r="X110" s="386"/>
      <c r="Y110" s="93"/>
      <c r="Z110" s="421" t="s">
        <v>1156</v>
      </c>
      <c r="AA110" s="215"/>
      <c r="AB110"/>
      <c r="AC110"/>
      <c r="AD110"/>
    </row>
    <row r="111" spans="1:37" s="32" customFormat="1" ht="22.5" customHeight="1" x14ac:dyDescent="0.15">
      <c r="A111" s="203" t="s">
        <v>576</v>
      </c>
      <c r="B111" s="1"/>
      <c r="C111" s="1"/>
      <c r="D111" s="1"/>
      <c r="E111" s="1"/>
      <c r="F111" s="1"/>
      <c r="G111" s="1"/>
      <c r="H111" s="1"/>
      <c r="I111" s="1"/>
      <c r="J111" s="1"/>
      <c r="K111" s="1"/>
      <c r="L111" s="1"/>
      <c r="M111" s="1"/>
      <c r="N111" s="1"/>
      <c r="O111" s="1"/>
      <c r="P111" s="1"/>
      <c r="Q111" s="1"/>
      <c r="R111" s="1"/>
      <c r="S111" s="1"/>
      <c r="T111" s="1"/>
      <c r="U111" s="1"/>
      <c r="V111" s="1"/>
      <c r="W111" s="1"/>
      <c r="X111" s="1"/>
      <c r="Y111" s="43"/>
      <c r="Z111" s="256" t="s">
        <v>596</v>
      </c>
      <c r="AB111"/>
      <c r="AC111" s="32" t="s">
        <v>408</v>
      </c>
      <c r="AD111" s="87"/>
      <c r="AE111" t="s">
        <v>287</v>
      </c>
      <c r="AF111"/>
      <c r="AG111"/>
    </row>
    <row r="112" spans="1:37" ht="22.5" customHeight="1" x14ac:dyDescent="0.15">
      <c r="A112" s="1"/>
      <c r="B112" s="492" t="s">
        <v>160</v>
      </c>
      <c r="C112" s="492"/>
      <c r="D112" s="492"/>
      <c r="E112" s="492"/>
      <c r="F112" s="492"/>
      <c r="G112" s="492"/>
      <c r="H112" s="492"/>
      <c r="I112" s="529" t="s">
        <v>189</v>
      </c>
      <c r="J112" s="530"/>
      <c r="K112" s="531"/>
      <c r="L112" s="529" t="s">
        <v>161</v>
      </c>
      <c r="M112" s="530"/>
      <c r="N112" s="530"/>
      <c r="O112" s="530"/>
      <c r="P112" s="530"/>
      <c r="Q112" s="530"/>
      <c r="R112" s="531"/>
      <c r="S112" s="529" t="s">
        <v>163</v>
      </c>
      <c r="T112" s="530"/>
      <c r="U112" s="530"/>
      <c r="V112" s="530"/>
      <c r="W112" s="530"/>
      <c r="X112" s="531"/>
      <c r="Y112" s="43"/>
      <c r="Z112" s="434" t="s">
        <v>1158</v>
      </c>
      <c r="AC112" s="32" t="s">
        <v>407</v>
      </c>
      <c r="AD112" s="87"/>
      <c r="AE112" t="s">
        <v>288</v>
      </c>
    </row>
    <row r="113" spans="1:38" ht="22.5" customHeight="1" x14ac:dyDescent="0.15">
      <c r="A113" s="1"/>
      <c r="B113" s="205" t="s">
        <v>164</v>
      </c>
      <c r="C113" s="206"/>
      <c r="D113" s="206"/>
      <c r="E113" s="206"/>
      <c r="F113" s="206"/>
      <c r="G113" s="170"/>
      <c r="H113" s="171"/>
      <c r="I113" s="541" t="s">
        <v>577</v>
      </c>
      <c r="J113" s="542"/>
      <c r="K113" s="543"/>
      <c r="L113" s="532" t="s">
        <v>162</v>
      </c>
      <c r="M113" s="533"/>
      <c r="N113" s="533"/>
      <c r="O113" s="533"/>
      <c r="P113" s="533"/>
      <c r="Q113" s="533"/>
      <c r="R113" s="534"/>
      <c r="S113" s="532" t="s">
        <v>165</v>
      </c>
      <c r="T113" s="533"/>
      <c r="U113" s="533"/>
      <c r="V113" s="533"/>
      <c r="W113" s="533"/>
      <c r="X113" s="534"/>
      <c r="Y113" s="15"/>
      <c r="Z113" s="15"/>
      <c r="AC113" s="87" t="s">
        <v>279</v>
      </c>
      <c r="AF113">
        <f>IF(I140="○",1,0)</f>
        <v>0</v>
      </c>
    </row>
    <row r="114" spans="1:38" ht="22.5" customHeight="1" x14ac:dyDescent="0.15">
      <c r="A114" s="1"/>
      <c r="B114" s="245" t="s">
        <v>581</v>
      </c>
      <c r="C114" s="208"/>
      <c r="D114" s="208"/>
      <c r="E114" s="208"/>
      <c r="F114" s="208"/>
      <c r="G114" s="15"/>
      <c r="H114" s="29"/>
      <c r="I114" s="544"/>
      <c r="J114" s="545"/>
      <c r="K114" s="546"/>
      <c r="L114" s="535"/>
      <c r="M114" s="536"/>
      <c r="N114" s="536"/>
      <c r="O114" s="536"/>
      <c r="P114" s="536"/>
      <c r="Q114" s="536"/>
      <c r="R114" s="537"/>
      <c r="S114" s="535"/>
      <c r="T114" s="536"/>
      <c r="U114" s="536"/>
      <c r="V114" s="536"/>
      <c r="W114" s="536"/>
      <c r="X114" s="537"/>
      <c r="Y114" s="93"/>
      <c r="Z114" s="93" t="s">
        <v>185</v>
      </c>
      <c r="AC114" s="87" t="s">
        <v>281</v>
      </c>
      <c r="AF114">
        <f>IF(M140="○",2,0)</f>
        <v>0</v>
      </c>
    </row>
    <row r="115" spans="1:38" ht="22.5" customHeight="1" x14ac:dyDescent="0.15">
      <c r="A115" s="1"/>
      <c r="B115" s="207" t="s">
        <v>586</v>
      </c>
      <c r="C115" s="15"/>
      <c r="D115" s="242"/>
      <c r="E115" s="242"/>
      <c r="F115" s="242"/>
      <c r="G115" s="15"/>
      <c r="H115" s="29"/>
      <c r="I115" s="544"/>
      <c r="J115" s="545"/>
      <c r="K115" s="546"/>
      <c r="L115" s="535"/>
      <c r="M115" s="536"/>
      <c r="N115" s="536"/>
      <c r="O115" s="536"/>
      <c r="P115" s="536"/>
      <c r="Q115" s="536"/>
      <c r="R115" s="537"/>
      <c r="S115" s="535"/>
      <c r="T115" s="536"/>
      <c r="U115" s="536"/>
      <c r="V115" s="536"/>
      <c r="W115" s="536"/>
      <c r="X115" s="537"/>
      <c r="Y115" s="15"/>
      <c r="Z115" s="661" t="s">
        <v>1160</v>
      </c>
      <c r="AA115" s="522"/>
      <c r="AC115" s="87" t="s">
        <v>203</v>
      </c>
      <c r="AF115">
        <f>IF(X140="○",5,0)</f>
        <v>0</v>
      </c>
    </row>
    <row r="116" spans="1:38" ht="22.5" customHeight="1" x14ac:dyDescent="0.15">
      <c r="A116" s="1"/>
      <c r="B116" s="246" t="str">
        <f>"◆"&amp;B32&amp;"に氾濫注意情報発表"</f>
        <v>◆に氾濫注意情報発表</v>
      </c>
      <c r="C116" s="244"/>
      <c r="D116" s="244"/>
      <c r="E116" s="244"/>
      <c r="F116" s="244"/>
      <c r="G116" s="66"/>
      <c r="H116" s="67"/>
      <c r="I116" s="547"/>
      <c r="J116" s="548"/>
      <c r="K116" s="549"/>
      <c r="L116" s="538"/>
      <c r="M116" s="539"/>
      <c r="N116" s="539"/>
      <c r="O116" s="539"/>
      <c r="P116" s="539"/>
      <c r="Q116" s="539"/>
      <c r="R116" s="540"/>
      <c r="S116" s="538"/>
      <c r="T116" s="539"/>
      <c r="U116" s="539"/>
      <c r="V116" s="539"/>
      <c r="W116" s="539"/>
      <c r="X116" s="540"/>
      <c r="Y116" s="93"/>
      <c r="Z116" s="93" t="s">
        <v>186</v>
      </c>
      <c r="AC116" s="87" t="s">
        <v>205</v>
      </c>
      <c r="AF116">
        <f>SUM(AF113:AF115)</f>
        <v>0</v>
      </c>
    </row>
    <row r="117" spans="1:38" ht="22.5" customHeight="1" x14ac:dyDescent="0.15">
      <c r="A117" s="1"/>
      <c r="B117" s="211" t="s">
        <v>164</v>
      </c>
      <c r="C117" s="212"/>
      <c r="D117" s="212"/>
      <c r="E117" s="212"/>
      <c r="F117" s="212"/>
      <c r="G117" s="170"/>
      <c r="H117" s="171"/>
      <c r="I117" s="541" t="s">
        <v>578</v>
      </c>
      <c r="J117" s="542"/>
      <c r="K117" s="543"/>
      <c r="L117" s="550" t="s">
        <v>168</v>
      </c>
      <c r="M117" s="551"/>
      <c r="N117" s="551"/>
      <c r="O117" s="551"/>
      <c r="P117" s="551"/>
      <c r="Q117" s="551"/>
      <c r="R117" s="552"/>
      <c r="S117" s="553" t="s">
        <v>176</v>
      </c>
      <c r="T117" s="554"/>
      <c r="U117" s="554"/>
      <c r="V117" s="554"/>
      <c r="W117" s="554"/>
      <c r="X117" s="555"/>
      <c r="Y117" s="99"/>
      <c r="Z117" s="661" t="s">
        <v>1162</v>
      </c>
      <c r="AA117" s="522"/>
      <c r="AC117" s="87" t="s">
        <v>204</v>
      </c>
    </row>
    <row r="118" spans="1:38" ht="22.5" customHeight="1" x14ac:dyDescent="0.15">
      <c r="A118" s="1"/>
      <c r="B118" s="17" t="s">
        <v>588</v>
      </c>
      <c r="C118" s="214"/>
      <c r="D118" s="214"/>
      <c r="E118" s="214"/>
      <c r="F118" s="214"/>
      <c r="G118" s="15"/>
      <c r="H118" s="29"/>
      <c r="I118" s="544"/>
      <c r="J118" s="545"/>
      <c r="K118" s="546"/>
      <c r="L118" s="562" t="s">
        <v>169</v>
      </c>
      <c r="M118" s="563"/>
      <c r="N118" s="563"/>
      <c r="O118" s="563"/>
      <c r="P118" s="563"/>
      <c r="Q118" s="563"/>
      <c r="R118" s="564"/>
      <c r="S118" s="556"/>
      <c r="T118" s="557"/>
      <c r="U118" s="557"/>
      <c r="V118" s="557"/>
      <c r="W118" s="557"/>
      <c r="X118" s="558"/>
      <c r="Y118" s="92"/>
      <c r="Z118" s="226" t="s">
        <v>597</v>
      </c>
      <c r="AB118" s="15"/>
      <c r="AC118" s="87" t="s">
        <v>291</v>
      </c>
    </row>
    <row r="119" spans="1:38" ht="22.5" customHeight="1" x14ac:dyDescent="0.15">
      <c r="A119" s="1"/>
      <c r="B119" s="213" t="s">
        <v>587</v>
      </c>
      <c r="C119" s="15"/>
      <c r="D119" s="242"/>
      <c r="E119" s="242"/>
      <c r="F119" s="242"/>
      <c r="G119" s="15"/>
      <c r="H119" s="29"/>
      <c r="I119" s="544"/>
      <c r="J119" s="545"/>
      <c r="K119" s="546"/>
      <c r="L119" s="562" t="s">
        <v>170</v>
      </c>
      <c r="M119" s="563"/>
      <c r="N119" s="563"/>
      <c r="O119" s="563"/>
      <c r="P119" s="563"/>
      <c r="Q119" s="563"/>
      <c r="R119" s="564"/>
      <c r="S119" s="556"/>
      <c r="T119" s="557"/>
      <c r="U119" s="557"/>
      <c r="V119" s="557"/>
      <c r="W119" s="557"/>
      <c r="X119" s="558"/>
      <c r="Z119" s="421" t="s">
        <v>1159</v>
      </c>
      <c r="AC119" s="87" t="s">
        <v>187</v>
      </c>
    </row>
    <row r="120" spans="1:38" ht="22.5" customHeight="1" x14ac:dyDescent="0.15">
      <c r="A120" s="1"/>
      <c r="B120" s="210" t="str">
        <f>"◆"&amp;B32&amp;"に氾濫警戒情報発表"</f>
        <v>◆に氾濫警戒情報発表</v>
      </c>
      <c r="C120" s="214"/>
      <c r="D120" s="214"/>
      <c r="E120" s="214"/>
      <c r="F120" s="214"/>
      <c r="G120" s="15"/>
      <c r="H120" s="29"/>
      <c r="I120" s="544"/>
      <c r="J120" s="545"/>
      <c r="K120" s="546"/>
      <c r="L120" s="562" t="s">
        <v>173</v>
      </c>
      <c r="M120" s="563"/>
      <c r="N120" s="563"/>
      <c r="O120" s="563"/>
      <c r="P120" s="563"/>
      <c r="Q120" s="563"/>
      <c r="R120" s="564"/>
      <c r="S120" s="556"/>
      <c r="T120" s="557"/>
      <c r="U120" s="557"/>
      <c r="V120" s="557"/>
      <c r="W120" s="557"/>
      <c r="X120" s="558"/>
      <c r="Z120" s="1" t="s">
        <v>599</v>
      </c>
      <c r="AC120" s="32" t="s">
        <v>289</v>
      </c>
      <c r="AD120" s="1"/>
      <c r="AE120" s="1"/>
      <c r="AF120" s="1"/>
      <c r="AG120" s="1"/>
    </row>
    <row r="121" spans="1:38" ht="22.5" customHeight="1" x14ac:dyDescent="0.15">
      <c r="A121" s="1"/>
      <c r="B121" s="243"/>
      <c r="C121" s="244"/>
      <c r="D121" s="244"/>
      <c r="E121" s="244"/>
      <c r="F121" s="244"/>
      <c r="G121" s="66"/>
      <c r="H121" s="67"/>
      <c r="I121" s="547"/>
      <c r="J121" s="548"/>
      <c r="K121" s="549"/>
      <c r="L121" s="565" t="s">
        <v>172</v>
      </c>
      <c r="M121" s="566"/>
      <c r="N121" s="566"/>
      <c r="O121" s="566"/>
      <c r="P121" s="566"/>
      <c r="Q121" s="566"/>
      <c r="R121" s="567"/>
      <c r="S121" s="556"/>
      <c r="T121" s="557"/>
      <c r="U121" s="557"/>
      <c r="V121" s="557"/>
      <c r="W121" s="557"/>
      <c r="X121" s="558"/>
      <c r="Z121" s="269" t="s">
        <v>640</v>
      </c>
      <c r="AC121" s="215"/>
      <c r="AD121" s="215"/>
      <c r="AF121" t="s">
        <v>299</v>
      </c>
    </row>
    <row r="122" spans="1:38" ht="22.5" customHeight="1" x14ac:dyDescent="0.15">
      <c r="A122" s="1"/>
      <c r="B122" s="247" t="str">
        <f>説明書!$B$156</f>
        <v>【警戒レベル３】</v>
      </c>
      <c r="C122" s="212"/>
      <c r="D122" s="212"/>
      <c r="E122" s="212"/>
      <c r="F122" s="212"/>
      <c r="G122" s="170"/>
      <c r="H122" s="171"/>
      <c r="I122" s="541" t="s">
        <v>579</v>
      </c>
      <c r="J122" s="542"/>
      <c r="K122" s="543"/>
      <c r="L122" s="550" t="s">
        <v>178</v>
      </c>
      <c r="M122" s="551"/>
      <c r="N122" s="551"/>
      <c r="O122" s="551"/>
      <c r="P122" s="551"/>
      <c r="Q122" s="551"/>
      <c r="R122" s="552"/>
      <c r="S122" s="556"/>
      <c r="T122" s="557"/>
      <c r="U122" s="557"/>
      <c r="V122" s="557"/>
      <c r="W122" s="557"/>
      <c r="X122" s="558"/>
      <c r="Z122" s="1" t="s">
        <v>600</v>
      </c>
      <c r="AC122" s="215"/>
      <c r="AD122" s="215"/>
    </row>
    <row r="123" spans="1:38" ht="22.5" customHeight="1" x14ac:dyDescent="0.15">
      <c r="A123" s="1"/>
      <c r="B123" s="213" t="s">
        <v>583</v>
      </c>
      <c r="C123" s="214"/>
      <c r="D123" s="214"/>
      <c r="E123" s="214"/>
      <c r="F123" s="214"/>
      <c r="G123" s="15"/>
      <c r="H123" s="29"/>
      <c r="I123" s="544"/>
      <c r="J123" s="545"/>
      <c r="K123" s="546"/>
      <c r="L123" s="562" t="s">
        <v>171</v>
      </c>
      <c r="M123" s="563"/>
      <c r="N123" s="563"/>
      <c r="O123" s="563"/>
      <c r="P123" s="563"/>
      <c r="Q123" s="563"/>
      <c r="R123" s="564"/>
      <c r="S123" s="556"/>
      <c r="T123" s="557"/>
      <c r="U123" s="557"/>
      <c r="V123" s="557"/>
      <c r="W123" s="557"/>
      <c r="X123" s="558"/>
      <c r="Z123" s="421" t="s">
        <v>1164</v>
      </c>
      <c r="AF123">
        <v>1</v>
      </c>
      <c r="AG123" s="87" t="s">
        <v>279</v>
      </c>
      <c r="AJ123" s="32"/>
      <c r="AK123" s="32"/>
      <c r="AL123" s="32"/>
    </row>
    <row r="124" spans="1:38" ht="22.5" customHeight="1" x14ac:dyDescent="0.15">
      <c r="A124" s="1"/>
      <c r="B124" s="213"/>
      <c r="C124" s="214"/>
      <c r="D124" s="214"/>
      <c r="E124" s="214"/>
      <c r="F124" s="214" t="s">
        <v>584</v>
      </c>
      <c r="G124" s="15"/>
      <c r="H124" s="29"/>
      <c r="I124" s="544"/>
      <c r="J124" s="545"/>
      <c r="K124" s="546"/>
      <c r="L124" s="562" t="s">
        <v>173</v>
      </c>
      <c r="M124" s="563"/>
      <c r="N124" s="563"/>
      <c r="O124" s="563"/>
      <c r="P124" s="563"/>
      <c r="Q124" s="563"/>
      <c r="R124" s="564"/>
      <c r="S124" s="556"/>
      <c r="T124" s="557"/>
      <c r="U124" s="557"/>
      <c r="V124" s="557"/>
      <c r="W124" s="557"/>
      <c r="X124" s="558"/>
      <c r="AF124">
        <v>2</v>
      </c>
      <c r="AG124" s="87" t="s">
        <v>280</v>
      </c>
    </row>
    <row r="125" spans="1:38" ht="22.5" customHeight="1" x14ac:dyDescent="0.15">
      <c r="A125" s="1"/>
      <c r="B125" s="213"/>
      <c r="C125" s="214"/>
      <c r="D125" s="214"/>
      <c r="E125" s="214"/>
      <c r="F125" s="214"/>
      <c r="G125" s="15"/>
      <c r="H125" s="29"/>
      <c r="I125" s="547"/>
      <c r="J125" s="548"/>
      <c r="K125" s="549"/>
      <c r="L125" s="565" t="s">
        <v>174</v>
      </c>
      <c r="M125" s="566"/>
      <c r="N125" s="566"/>
      <c r="O125" s="566"/>
      <c r="P125" s="566"/>
      <c r="Q125" s="566"/>
      <c r="R125" s="567"/>
      <c r="S125" s="559"/>
      <c r="T125" s="560"/>
      <c r="U125" s="560"/>
      <c r="V125" s="560"/>
      <c r="W125" s="560"/>
      <c r="X125" s="561"/>
      <c r="AF125">
        <v>3</v>
      </c>
      <c r="AG125" s="87" t="s">
        <v>300</v>
      </c>
    </row>
    <row r="126" spans="1:38" ht="22.5" customHeight="1" x14ac:dyDescent="0.15">
      <c r="A126" s="1"/>
      <c r="B126" s="211" t="s">
        <v>164</v>
      </c>
      <c r="C126" s="212"/>
      <c r="D126" s="212"/>
      <c r="E126" s="212"/>
      <c r="F126" s="212"/>
      <c r="G126" s="170"/>
      <c r="H126" s="171"/>
      <c r="I126" s="541" t="s">
        <v>580</v>
      </c>
      <c r="J126" s="542"/>
      <c r="K126" s="543"/>
      <c r="L126" s="532" t="s">
        <v>179</v>
      </c>
      <c r="M126" s="554"/>
      <c r="N126" s="554"/>
      <c r="O126" s="554"/>
      <c r="P126" s="554"/>
      <c r="Q126" s="554"/>
      <c r="R126" s="555"/>
      <c r="S126" s="532" t="s">
        <v>180</v>
      </c>
      <c r="T126" s="554"/>
      <c r="U126" s="554"/>
      <c r="V126" s="554"/>
      <c r="W126" s="554"/>
      <c r="X126" s="555"/>
      <c r="AF126">
        <v>5</v>
      </c>
      <c r="AG126" s="87" t="s">
        <v>282</v>
      </c>
    </row>
    <row r="127" spans="1:38" ht="22.5" customHeight="1" x14ac:dyDescent="0.15">
      <c r="A127" s="1"/>
      <c r="B127" s="245" t="s">
        <v>582</v>
      </c>
      <c r="C127" s="15"/>
      <c r="D127" s="242"/>
      <c r="E127" s="242"/>
      <c r="F127" s="242"/>
      <c r="G127" s="15"/>
      <c r="H127" s="29"/>
      <c r="I127" s="544"/>
      <c r="J127" s="545"/>
      <c r="K127" s="546"/>
      <c r="L127" s="556"/>
      <c r="M127" s="557"/>
      <c r="N127" s="557"/>
      <c r="O127" s="557"/>
      <c r="P127" s="557"/>
      <c r="Q127" s="557"/>
      <c r="R127" s="558"/>
      <c r="S127" s="556"/>
      <c r="T127" s="557"/>
      <c r="U127" s="557"/>
      <c r="V127" s="557"/>
      <c r="W127" s="557"/>
      <c r="X127" s="558"/>
      <c r="AF127">
        <v>6</v>
      </c>
      <c r="AG127" s="87" t="s">
        <v>301</v>
      </c>
    </row>
    <row r="128" spans="1:38" ht="22.5" customHeight="1" x14ac:dyDescent="0.15">
      <c r="A128" s="1"/>
      <c r="B128" s="207" t="s">
        <v>585</v>
      </c>
      <c r="C128" s="208"/>
      <c r="D128" s="15"/>
      <c r="E128" s="208"/>
      <c r="F128" s="208"/>
      <c r="G128" s="15"/>
      <c r="H128" s="29"/>
      <c r="I128" s="544"/>
      <c r="J128" s="545"/>
      <c r="K128" s="546"/>
      <c r="L128" s="556"/>
      <c r="M128" s="557"/>
      <c r="N128" s="557"/>
      <c r="O128" s="557"/>
      <c r="P128" s="557"/>
      <c r="Q128" s="557"/>
      <c r="R128" s="558"/>
      <c r="S128" s="556"/>
      <c r="T128" s="557"/>
      <c r="U128" s="557"/>
      <c r="V128" s="557"/>
      <c r="W128" s="557"/>
      <c r="X128" s="558"/>
      <c r="AF128">
        <v>7</v>
      </c>
      <c r="AG128" s="87" t="s">
        <v>290</v>
      </c>
    </row>
    <row r="129" spans="1:36" ht="22.5" customHeight="1" x14ac:dyDescent="0.15">
      <c r="A129" s="1"/>
      <c r="B129" s="216"/>
      <c r="C129" s="15"/>
      <c r="D129" s="15"/>
      <c r="E129" s="208"/>
      <c r="F129" s="208" t="s">
        <v>584</v>
      </c>
      <c r="G129" s="15"/>
      <c r="H129" s="29"/>
      <c r="I129" s="544"/>
      <c r="J129" s="545"/>
      <c r="K129" s="546"/>
      <c r="L129" s="556"/>
      <c r="M129" s="557"/>
      <c r="N129" s="557"/>
      <c r="O129" s="557"/>
      <c r="P129" s="557"/>
      <c r="Q129" s="557"/>
      <c r="R129" s="558"/>
      <c r="S129" s="556"/>
      <c r="T129" s="557"/>
      <c r="U129" s="557"/>
      <c r="V129" s="557"/>
      <c r="W129" s="557"/>
      <c r="X129" s="558"/>
      <c r="AF129">
        <v>8</v>
      </c>
      <c r="AG129" s="87" t="s">
        <v>306</v>
      </c>
      <c r="AJ129">
        <f>IF(I140="○",1,0)</f>
        <v>0</v>
      </c>
    </row>
    <row r="130" spans="1:36" ht="22.5" customHeight="1" x14ac:dyDescent="0.15">
      <c r="A130" s="1"/>
      <c r="B130" s="246" t="str">
        <f>"◆"&amp;B32&amp;"に氾濫危険情報発表"</f>
        <v>◆に氾濫危険情報発表</v>
      </c>
      <c r="C130" s="209"/>
      <c r="D130" s="209"/>
      <c r="E130" s="209"/>
      <c r="F130" s="209"/>
      <c r="G130" s="66"/>
      <c r="H130" s="67"/>
      <c r="I130" s="547"/>
      <c r="J130" s="548"/>
      <c r="K130" s="549"/>
      <c r="L130" s="559"/>
      <c r="M130" s="560"/>
      <c r="N130" s="560"/>
      <c r="O130" s="560"/>
      <c r="P130" s="560"/>
      <c r="Q130" s="560"/>
      <c r="R130" s="561"/>
      <c r="S130" s="559"/>
      <c r="T130" s="560"/>
      <c r="U130" s="560"/>
      <c r="V130" s="560"/>
      <c r="W130" s="560"/>
      <c r="X130" s="561"/>
      <c r="AF130">
        <f t="shared" ref="AF130:AF135" si="0">AF123+100</f>
        <v>101</v>
      </c>
      <c r="AG130" s="87" t="s">
        <v>292</v>
      </c>
      <c r="AJ130">
        <f>IF(M140="○",2,0)</f>
        <v>0</v>
      </c>
    </row>
    <row r="131" spans="1:36" ht="22.5" customHeight="1" x14ac:dyDescent="0.15">
      <c r="A131" s="1"/>
      <c r="B131" s="1"/>
      <c r="X131" s="218" t="s">
        <v>177</v>
      </c>
      <c r="Z131" s="101"/>
      <c r="AB131" s="1"/>
      <c r="AF131">
        <f t="shared" si="0"/>
        <v>102</v>
      </c>
      <c r="AG131" s="87" t="s">
        <v>293</v>
      </c>
      <c r="AJ131">
        <f>IF(X140="○",5,0)</f>
        <v>0</v>
      </c>
    </row>
    <row r="132" spans="1:36" ht="22.5" customHeight="1" x14ac:dyDescent="0.15">
      <c r="A132" s="1"/>
      <c r="B132" s="1" t="s">
        <v>589</v>
      </c>
      <c r="X132" s="218"/>
      <c r="Y132" s="101"/>
      <c r="Z132" s="15"/>
      <c r="AF132">
        <f t="shared" si="0"/>
        <v>103</v>
      </c>
      <c r="AG132" s="87" t="s">
        <v>294</v>
      </c>
      <c r="AJ132">
        <f>IF(G141="聞こえる",100,0)</f>
        <v>0</v>
      </c>
    </row>
    <row r="133" spans="1:36" ht="22.5" customHeight="1" x14ac:dyDescent="0.15">
      <c r="A133" s="1"/>
      <c r="B133" s="1" t="s">
        <v>590</v>
      </c>
      <c r="X133" s="218"/>
      <c r="Y133" s="15"/>
      <c r="Z133" s="92"/>
      <c r="AF133">
        <f t="shared" si="0"/>
        <v>105</v>
      </c>
      <c r="AG133" s="87" t="s">
        <v>295</v>
      </c>
      <c r="AJ133">
        <f>SUM(AJ129:AJ132)</f>
        <v>0</v>
      </c>
    </row>
    <row r="134" spans="1:36" ht="22.5" customHeight="1" x14ac:dyDescent="0.15">
      <c r="A134" s="1"/>
      <c r="B134" s="1" t="s">
        <v>592</v>
      </c>
      <c r="X134" s="218"/>
      <c r="Y134" s="15"/>
      <c r="Z134" s="105"/>
      <c r="AC134" s="1"/>
      <c r="AD134" s="1"/>
      <c r="AE134" s="1"/>
      <c r="AF134">
        <f t="shared" si="0"/>
        <v>106</v>
      </c>
      <c r="AG134" s="87" t="s">
        <v>296</v>
      </c>
    </row>
    <row r="135" spans="1:36" ht="22.5" customHeight="1" x14ac:dyDescent="0.15">
      <c r="A135" s="1"/>
      <c r="B135" s="248" t="s">
        <v>593</v>
      </c>
      <c r="X135" s="218"/>
      <c r="Y135" s="92"/>
      <c r="Z135" s="92"/>
      <c r="AF135">
        <f t="shared" si="0"/>
        <v>107</v>
      </c>
      <c r="AG135" s="87" t="s">
        <v>297</v>
      </c>
    </row>
    <row r="136" spans="1:36" ht="22.5" customHeight="1" x14ac:dyDescent="0.15">
      <c r="A136" s="1"/>
      <c r="B136" s="1" t="s">
        <v>591</v>
      </c>
      <c r="X136" s="218"/>
      <c r="Y136" s="15"/>
      <c r="Z136" s="92"/>
      <c r="AF136">
        <v>108</v>
      </c>
      <c r="AG136" s="87" t="s">
        <v>307</v>
      </c>
    </row>
    <row r="137" spans="1:36" ht="22.5" customHeight="1" x14ac:dyDescent="0.15">
      <c r="A137" s="1"/>
      <c r="B137" s="1"/>
      <c r="X137" s="218"/>
      <c r="Y137" s="92"/>
      <c r="Z137" s="92"/>
    </row>
    <row r="138" spans="1:36" ht="22.5" customHeight="1" x14ac:dyDescent="0.15">
      <c r="A138" s="1" t="s">
        <v>594</v>
      </c>
      <c r="B138" s="1"/>
      <c r="Y138" s="92"/>
    </row>
    <row r="139" spans="1:36" ht="22.5" customHeight="1" x14ac:dyDescent="0.15">
      <c r="A139" s="1" t="s">
        <v>182</v>
      </c>
      <c r="B139" s="1"/>
    </row>
    <row r="140" spans="1:36" ht="22.5" customHeight="1" x14ac:dyDescent="0.15">
      <c r="A140" s="1"/>
      <c r="B140" s="1" t="s">
        <v>283</v>
      </c>
      <c r="G140" s="568" t="s">
        <v>284</v>
      </c>
      <c r="H140" s="569"/>
      <c r="I140" s="184"/>
      <c r="K140" s="568" t="s">
        <v>285</v>
      </c>
      <c r="L140" s="569"/>
      <c r="M140" s="184"/>
      <c r="O140" s="570" t="s">
        <v>308</v>
      </c>
      <c r="P140" s="571"/>
      <c r="Q140" s="571"/>
      <c r="R140" s="571"/>
      <c r="S140" s="571"/>
      <c r="T140" s="571"/>
      <c r="U140" s="572"/>
      <c r="V140" s="572"/>
      <c r="W140" s="572"/>
      <c r="X140" s="184"/>
    </row>
    <row r="141" spans="1:36" ht="15" customHeight="1" x14ac:dyDescent="0.15">
      <c r="A141" s="1"/>
      <c r="B141" s="521" t="s">
        <v>286</v>
      </c>
      <c r="C141" s="522"/>
      <c r="D141" s="522"/>
      <c r="E141" s="522"/>
      <c r="F141" s="522"/>
      <c r="G141" s="644"/>
      <c r="H141" s="645"/>
      <c r="I141" s="645"/>
      <c r="J141" s="645"/>
    </row>
    <row r="142" spans="1:36" ht="22.5" customHeight="1" x14ac:dyDescent="0.15">
      <c r="A142" s="1"/>
      <c r="B142" s="88"/>
      <c r="C142" s="96"/>
      <c r="D142" s="96"/>
      <c r="E142" s="96"/>
      <c r="F142" s="96"/>
      <c r="G142" s="90"/>
      <c r="H142" s="91"/>
      <c r="I142" s="91"/>
      <c r="J142" s="91"/>
    </row>
    <row r="143" spans="1:36" ht="22.5" customHeight="1" x14ac:dyDescent="0.15">
      <c r="A143" s="1"/>
      <c r="B143" s="1" t="s">
        <v>248</v>
      </c>
      <c r="Y143" s="15"/>
      <c r="Z143" s="15"/>
      <c r="AA143" s="15"/>
    </row>
    <row r="144" spans="1:36" ht="22.5" customHeight="1" x14ac:dyDescent="0.15">
      <c r="A144" s="1"/>
      <c r="B144" s="529" t="s">
        <v>183</v>
      </c>
      <c r="C144" s="530"/>
      <c r="D144" s="530"/>
      <c r="E144" s="531"/>
      <c r="F144" s="529" t="s">
        <v>188</v>
      </c>
      <c r="G144" s="530"/>
      <c r="H144" s="530"/>
      <c r="I144" s="530"/>
      <c r="J144" s="530"/>
      <c r="K144" s="530"/>
      <c r="L144" s="530"/>
      <c r="M144" s="530"/>
      <c r="N144" s="530"/>
      <c r="O144" s="530"/>
      <c r="P144" s="530"/>
      <c r="Q144" s="530"/>
      <c r="R144" s="530"/>
      <c r="S144" s="530"/>
      <c r="T144" s="530"/>
      <c r="U144" s="530"/>
      <c r="V144" s="530"/>
      <c r="W144" s="530"/>
      <c r="X144" s="531"/>
      <c r="AC144" s="1" t="s">
        <v>411</v>
      </c>
    </row>
    <row r="145" spans="1:29" ht="22.5" customHeight="1" x14ac:dyDescent="0.15">
      <c r="A145" s="1"/>
      <c r="B145" s="553" t="s">
        <v>190</v>
      </c>
      <c r="C145" s="620"/>
      <c r="D145" s="620"/>
      <c r="E145" s="621"/>
      <c r="F145" s="60" t="e">
        <f>LOOKUP(AF116,Z161:Z167,AC113:AC120)</f>
        <v>#N/A</v>
      </c>
      <c r="G145" s="61"/>
      <c r="H145" s="61"/>
      <c r="I145" s="61"/>
      <c r="J145" s="61"/>
      <c r="K145" s="61"/>
      <c r="L145" s="61"/>
      <c r="M145" s="61"/>
      <c r="N145" s="61"/>
      <c r="O145" s="61"/>
      <c r="P145" s="61"/>
      <c r="Q145" s="61"/>
      <c r="R145" s="61"/>
      <c r="S145" s="61"/>
      <c r="T145" s="61"/>
      <c r="U145" s="61"/>
      <c r="V145" s="61"/>
      <c r="W145" s="61"/>
      <c r="X145" s="62"/>
      <c r="AC145" s="1" t="s">
        <v>412</v>
      </c>
    </row>
    <row r="146" spans="1:29" ht="22.5" customHeight="1" x14ac:dyDescent="0.15">
      <c r="A146" s="1"/>
      <c r="B146" s="622"/>
      <c r="C146" s="623"/>
      <c r="D146" s="623"/>
      <c r="E146" s="624"/>
      <c r="F146" s="249" t="str">
        <f>IF(X140="○",Z105,"")</f>
        <v/>
      </c>
      <c r="G146" s="250"/>
      <c r="H146" s="250"/>
      <c r="I146" s="250"/>
      <c r="J146" s="250"/>
      <c r="K146" s="250"/>
      <c r="L146" s="250"/>
      <c r="M146" s="250"/>
      <c r="N146" s="250"/>
      <c r="O146" s="250"/>
      <c r="P146" s="250"/>
      <c r="Q146" s="250"/>
      <c r="R146" s="250"/>
      <c r="S146" s="250"/>
      <c r="T146" s="250"/>
      <c r="U146" s="250"/>
      <c r="V146" s="250"/>
      <c r="W146" s="250"/>
      <c r="X146" s="251"/>
      <c r="AC146" s="1" t="s">
        <v>413</v>
      </c>
    </row>
    <row r="147" spans="1:29" ht="22.5" customHeight="1" x14ac:dyDescent="0.15">
      <c r="A147" s="1"/>
      <c r="B147" s="622"/>
      <c r="C147" s="623"/>
      <c r="D147" s="623"/>
      <c r="E147" s="624"/>
      <c r="F147" s="249" t="str">
        <f>IF(X140="○",AA105,"")</f>
        <v/>
      </c>
      <c r="G147" s="250"/>
      <c r="H147" s="250"/>
      <c r="I147" s="254"/>
      <c r="J147" s="255"/>
      <c r="K147" s="255"/>
      <c r="L147" s="255"/>
      <c r="M147" s="255"/>
      <c r="N147" s="255"/>
      <c r="O147" s="255"/>
      <c r="P147" s="255"/>
      <c r="Q147" s="255"/>
      <c r="R147" s="250"/>
      <c r="S147" s="250" t="str">
        <f>IF(X138="○",AF119,"")</f>
        <v/>
      </c>
      <c r="T147" s="250"/>
      <c r="U147" s="250"/>
      <c r="V147" s="250"/>
      <c r="W147" s="250"/>
      <c r="X147" s="251"/>
    </row>
    <row r="148" spans="1:29" ht="22.5" customHeight="1" x14ac:dyDescent="0.15">
      <c r="A148" s="1"/>
      <c r="B148" s="622"/>
      <c r="C148" s="623"/>
      <c r="D148" s="623"/>
      <c r="E148" s="624"/>
      <c r="F148" s="45" t="str">
        <f>IF(X140="○",Z109,"")</f>
        <v/>
      </c>
      <c r="G148" s="250"/>
      <c r="H148" s="250"/>
      <c r="I148" s="254"/>
      <c r="J148" s="255"/>
      <c r="K148" s="255"/>
      <c r="L148" s="255"/>
      <c r="M148" s="255"/>
      <c r="N148" s="255"/>
      <c r="O148" s="255"/>
      <c r="P148" s="255"/>
      <c r="Q148" s="255"/>
      <c r="R148" s="250"/>
      <c r="S148" s="250"/>
      <c r="T148" s="250"/>
      <c r="U148" s="250"/>
      <c r="V148" s="250"/>
      <c r="W148" s="250"/>
      <c r="X148" s="251"/>
    </row>
    <row r="149" spans="1:29" ht="22.5" customHeight="1" x14ac:dyDescent="0.15">
      <c r="A149" s="1"/>
      <c r="B149" s="625"/>
      <c r="C149" s="626"/>
      <c r="D149" s="626"/>
      <c r="E149" s="627"/>
      <c r="F149" s="559" t="str">
        <f>IF(X140="○",Z110,"")</f>
        <v/>
      </c>
      <c r="G149" s="560" t="str">
        <f>IF(G154&gt;0,AA121,"")</f>
        <v/>
      </c>
      <c r="H149" s="560" t="str">
        <f>IF(H154&gt;0,AB81,"")</f>
        <v/>
      </c>
      <c r="I149" s="560" t="str">
        <f>IF(I154&gt;0,AC79,"")</f>
        <v/>
      </c>
      <c r="J149" s="560" t="str">
        <f>IF(J154&gt;0,AD79,"")</f>
        <v/>
      </c>
      <c r="K149" s="560" t="str">
        <f>IF(K154&gt;0,AE79,"")</f>
        <v/>
      </c>
      <c r="L149" s="560" t="str">
        <f>IF(L154&gt;0,AF79,"")</f>
        <v/>
      </c>
      <c r="M149" s="560" t="str">
        <f>IF(M154&gt;0,AH124,"")</f>
        <v/>
      </c>
      <c r="N149" s="560" t="str">
        <f>IF(N154&gt;0,AI125,"")</f>
        <v/>
      </c>
      <c r="O149" s="560" t="str">
        <f>IF(O154&gt;0,AJ125,"")</f>
        <v/>
      </c>
      <c r="P149" s="560" t="str">
        <f>IF(P154&gt;0,AK125,"")</f>
        <v/>
      </c>
      <c r="Q149" s="560" t="str">
        <f>IF(Q154&gt;0,AK85,"")</f>
        <v/>
      </c>
      <c r="R149" s="560" t="str">
        <f t="shared" ref="R149:X149" si="1">IF(R154&gt;0,AL123,"")</f>
        <v/>
      </c>
      <c r="S149" s="560" t="str">
        <f t="shared" si="1"/>
        <v/>
      </c>
      <c r="T149" s="560" t="str">
        <f t="shared" si="1"/>
        <v/>
      </c>
      <c r="U149" s="560" t="str">
        <f t="shared" si="1"/>
        <v/>
      </c>
      <c r="V149" s="560" t="str">
        <f t="shared" si="1"/>
        <v/>
      </c>
      <c r="W149" s="560" t="str">
        <f t="shared" si="1"/>
        <v/>
      </c>
      <c r="X149" s="561" t="str">
        <f t="shared" si="1"/>
        <v/>
      </c>
    </row>
    <row r="150" spans="1:29" ht="22.5" customHeight="1" x14ac:dyDescent="0.15">
      <c r="A150" s="1"/>
      <c r="B150" s="553" t="s">
        <v>598</v>
      </c>
      <c r="C150" s="620"/>
      <c r="D150" s="620"/>
      <c r="E150" s="621"/>
      <c r="F150" s="60" t="e">
        <f>LOOKUP(AF116,Z161:Z167,AC113:AC120)</f>
        <v>#N/A</v>
      </c>
      <c r="G150" s="70"/>
      <c r="H150" s="70"/>
      <c r="I150" s="70"/>
      <c r="J150" s="70"/>
      <c r="K150" s="70"/>
      <c r="L150" s="70"/>
      <c r="M150" s="70"/>
      <c r="N150" s="70"/>
      <c r="O150" s="70"/>
      <c r="P150" s="70"/>
      <c r="Q150" s="70"/>
      <c r="R150" s="70"/>
      <c r="S150" s="70"/>
      <c r="T150" s="70"/>
      <c r="U150" s="70"/>
      <c r="V150" s="70"/>
      <c r="W150" s="54"/>
      <c r="X150" s="71"/>
      <c r="Z150" s="92"/>
    </row>
    <row r="151" spans="1:29" ht="22.5" customHeight="1" x14ac:dyDescent="0.15">
      <c r="A151" s="1"/>
      <c r="B151" s="622"/>
      <c r="C151" s="623"/>
      <c r="D151" s="623"/>
      <c r="E151" s="624"/>
      <c r="F151" s="49" t="str">
        <f>IF($X$140="○",Z107,"")</f>
        <v/>
      </c>
      <c r="G151" s="50"/>
      <c r="H151" s="50"/>
      <c r="I151" s="50"/>
      <c r="J151" s="50"/>
      <c r="K151" s="50"/>
      <c r="L151" s="50"/>
      <c r="M151" s="50"/>
      <c r="N151" s="50"/>
      <c r="O151" s="50"/>
      <c r="P151" s="50"/>
      <c r="Q151" s="50"/>
      <c r="R151" s="50"/>
      <c r="S151" s="50"/>
      <c r="T151" s="50"/>
      <c r="U151" s="50"/>
      <c r="V151" s="50"/>
      <c r="W151" s="55"/>
      <c r="X151" s="51"/>
      <c r="Y151" s="92"/>
      <c r="Z151" s="92"/>
    </row>
    <row r="152" spans="1:29" ht="22.5" customHeight="1" x14ac:dyDescent="0.15">
      <c r="A152" s="1"/>
      <c r="B152" s="622"/>
      <c r="C152" s="623"/>
      <c r="D152" s="623"/>
      <c r="E152" s="624"/>
      <c r="F152" s="17" t="str">
        <f>IF($X$140="○",Z108,"")</f>
        <v/>
      </c>
      <c r="G152" s="226"/>
      <c r="H152" s="226"/>
      <c r="I152" s="226"/>
      <c r="J152" s="226"/>
      <c r="K152" s="226"/>
      <c r="L152" s="226"/>
      <c r="M152" s="226"/>
      <c r="N152" s="15"/>
      <c r="O152" s="226"/>
      <c r="P152" s="226"/>
      <c r="Q152" s="226"/>
      <c r="R152" s="226"/>
      <c r="S152" s="226"/>
      <c r="T152" s="226"/>
      <c r="U152" s="226"/>
      <c r="V152" s="226"/>
      <c r="W152" s="226"/>
      <c r="X152" s="225"/>
      <c r="Y152" s="92"/>
      <c r="Z152" s="92"/>
    </row>
    <row r="153" spans="1:29" ht="22.5" customHeight="1" x14ac:dyDescent="0.15">
      <c r="A153" s="1"/>
      <c r="B153" s="622"/>
      <c r="C153" s="623"/>
      <c r="D153" s="623"/>
      <c r="E153" s="624"/>
      <c r="F153" s="556" t="str">
        <f>IF($X$140="○",Z111,"")</f>
        <v/>
      </c>
      <c r="G153" s="557" t="str">
        <f>IF(G152&gt;0,AA119,"")</f>
        <v/>
      </c>
      <c r="H153" s="557" t="str">
        <f>IF(H152&gt;0,AB79,"")</f>
        <v/>
      </c>
      <c r="I153" s="557" t="str">
        <f>IF(I152&gt;0,AC77,"")</f>
        <v/>
      </c>
      <c r="J153" s="557" t="str">
        <f>IF(J152&gt;0,AD77,"")</f>
        <v/>
      </c>
      <c r="K153" s="557" t="str">
        <f>IF(K152&gt;0,AE77,"")</f>
        <v/>
      </c>
      <c r="L153" s="557" t="str">
        <f>IF(L152&gt;0,AF77,"")</f>
        <v/>
      </c>
      <c r="M153" s="557" t="str">
        <f>IF(M152&gt;0,AH122,"")</f>
        <v/>
      </c>
      <c r="N153" s="557" t="str">
        <f>IF(N152&gt;0,AI123,"")</f>
        <v/>
      </c>
      <c r="O153" s="557" t="str">
        <f>IF(O152&gt;0,AJ123,"")</f>
        <v/>
      </c>
      <c r="P153" s="557" t="str">
        <f>IF(P152&gt;0,AK123,"")</f>
        <v/>
      </c>
      <c r="Q153" s="557" t="str">
        <f>IF(Q152&gt;0,AK83,"")</f>
        <v/>
      </c>
      <c r="R153" s="557" t="str">
        <f t="shared" ref="R153:X153" si="2">IF(R152&gt;0,AL121,"")</f>
        <v/>
      </c>
      <c r="S153" s="557" t="str">
        <f t="shared" si="2"/>
        <v/>
      </c>
      <c r="T153" s="557" t="str">
        <f t="shared" si="2"/>
        <v/>
      </c>
      <c r="U153" s="557" t="str">
        <f t="shared" si="2"/>
        <v/>
      </c>
      <c r="V153" s="557" t="str">
        <f t="shared" si="2"/>
        <v/>
      </c>
      <c r="W153" s="557" t="str">
        <f t="shared" si="2"/>
        <v/>
      </c>
      <c r="X153" s="558" t="str">
        <f t="shared" si="2"/>
        <v/>
      </c>
      <c r="Y153" s="92"/>
      <c r="Z153" s="92"/>
    </row>
    <row r="154" spans="1:29" ht="22.5" customHeight="1" x14ac:dyDescent="0.15">
      <c r="A154" s="1"/>
      <c r="B154" s="622"/>
      <c r="C154" s="623"/>
      <c r="D154" s="623"/>
      <c r="E154" s="624"/>
      <c r="F154" s="268" t="str">
        <f>IF($X$140="○",Z112,"")</f>
        <v/>
      </c>
      <c r="G154" s="226"/>
      <c r="H154" s="226"/>
      <c r="I154" s="226"/>
      <c r="J154" s="226"/>
      <c r="K154" s="226"/>
      <c r="L154" s="226"/>
      <c r="M154" s="226"/>
      <c r="N154" s="226"/>
      <c r="O154" s="226"/>
      <c r="P154" s="226"/>
      <c r="Q154" s="43"/>
      <c r="R154" s="43"/>
      <c r="S154" s="43"/>
      <c r="T154" s="43"/>
      <c r="U154" s="43"/>
      <c r="V154" s="43"/>
      <c r="W154" s="43"/>
      <c r="X154" s="44"/>
      <c r="Y154" s="92"/>
      <c r="Z154" s="92"/>
    </row>
    <row r="155" spans="1:29" ht="22.5" customHeight="1" x14ac:dyDescent="0.15">
      <c r="A155" s="31"/>
      <c r="B155" s="622"/>
      <c r="C155" s="623"/>
      <c r="D155" s="623"/>
      <c r="E155" s="624"/>
      <c r="F155" s="224" t="str">
        <f t="shared" ref="F155:F160" si="3">IF($X$140="○",Z118,"")</f>
        <v/>
      </c>
      <c r="Y155" s="92"/>
      <c r="Z155" s="92"/>
    </row>
    <row r="156" spans="1:29" ht="22.5" customHeight="1" x14ac:dyDescent="0.15">
      <c r="A156" s="31"/>
      <c r="B156" s="622"/>
      <c r="C156" s="623"/>
      <c r="D156" s="623"/>
      <c r="E156" s="624"/>
      <c r="F156" s="224" t="str">
        <f t="shared" si="3"/>
        <v/>
      </c>
      <c r="Y156" s="92"/>
      <c r="Z156" s="15"/>
    </row>
    <row r="157" spans="1:29" ht="22.5" customHeight="1" x14ac:dyDescent="0.15">
      <c r="A157" s="31"/>
      <c r="B157" s="622"/>
      <c r="C157" s="623"/>
      <c r="D157" s="623"/>
      <c r="E157" s="624"/>
      <c r="F157" s="224" t="str">
        <f t="shared" si="3"/>
        <v/>
      </c>
      <c r="Y157" s="15"/>
      <c r="Z157" s="15"/>
    </row>
    <row r="158" spans="1:29" ht="22.5" customHeight="1" x14ac:dyDescent="0.15">
      <c r="A158" s="31"/>
      <c r="B158" s="622"/>
      <c r="C158" s="623"/>
      <c r="D158" s="623"/>
      <c r="E158" s="624"/>
      <c r="F158" s="224" t="str">
        <f t="shared" si="3"/>
        <v/>
      </c>
      <c r="Y158" s="15"/>
      <c r="Z158" s="15"/>
    </row>
    <row r="159" spans="1:29" ht="22.5" customHeight="1" x14ac:dyDescent="0.15">
      <c r="A159" s="31"/>
      <c r="B159" s="622"/>
      <c r="C159" s="623"/>
      <c r="D159" s="623"/>
      <c r="E159" s="624"/>
      <c r="F159" s="224" t="str">
        <f t="shared" si="3"/>
        <v/>
      </c>
      <c r="Y159" s="15"/>
      <c r="Z159" s="15"/>
    </row>
    <row r="160" spans="1:29" ht="22.5" customHeight="1" x14ac:dyDescent="0.15">
      <c r="A160" s="31"/>
      <c r="B160" s="622"/>
      <c r="C160" s="623"/>
      <c r="D160" s="623"/>
      <c r="E160" s="624"/>
      <c r="F160" s="224" t="str">
        <f t="shared" si="3"/>
        <v/>
      </c>
      <c r="Y160" s="15"/>
      <c r="Z160" s="15"/>
    </row>
    <row r="161" spans="1:38" s="1" customFormat="1" ht="22.5" customHeight="1" x14ac:dyDescent="0.15">
      <c r="A161" s="31"/>
      <c r="B161" s="553" t="s">
        <v>193</v>
      </c>
      <c r="C161" s="620"/>
      <c r="D161" s="620"/>
      <c r="E161" s="621"/>
      <c r="F161" s="69" t="e">
        <f>LOOKUP(AJ133,AF123:AF136,AG123:AG136)</f>
        <v>#N/A</v>
      </c>
      <c r="G161" s="56"/>
      <c r="H161" s="56"/>
      <c r="I161" s="56"/>
      <c r="J161" s="56"/>
      <c r="K161" s="56"/>
      <c r="L161" s="56"/>
      <c r="M161" s="56"/>
      <c r="N161" s="56"/>
      <c r="O161" s="56"/>
      <c r="P161" s="56"/>
      <c r="Q161" s="57"/>
      <c r="R161" s="57"/>
      <c r="S161" s="57"/>
      <c r="T161" s="57"/>
      <c r="U161" s="57"/>
      <c r="V161" s="57"/>
      <c r="W161" s="57"/>
      <c r="X161" s="58"/>
      <c r="Y161" s="15"/>
      <c r="Z161">
        <v>1</v>
      </c>
      <c r="AA161"/>
      <c r="AB161"/>
      <c r="AC161"/>
      <c r="AD161"/>
      <c r="AE161"/>
      <c r="AF161"/>
      <c r="AG161"/>
      <c r="AH161"/>
      <c r="AI161"/>
      <c r="AJ161"/>
      <c r="AK161"/>
      <c r="AL161"/>
    </row>
    <row r="162" spans="1:38" ht="22.5" customHeight="1" x14ac:dyDescent="0.15">
      <c r="A162" s="31"/>
      <c r="B162" s="622"/>
      <c r="C162" s="623"/>
      <c r="D162" s="623"/>
      <c r="E162" s="624"/>
      <c r="F162" s="224" t="str">
        <f>IF($X$140="○",Z114,"")</f>
        <v/>
      </c>
      <c r="G162" s="59"/>
      <c r="H162" s="59"/>
      <c r="I162" s="59"/>
      <c r="J162" s="59"/>
      <c r="K162" s="59"/>
      <c r="L162" s="59"/>
      <c r="M162" s="59"/>
      <c r="N162" s="59"/>
      <c r="O162" s="59"/>
      <c r="P162" s="59"/>
      <c r="Q162" s="43"/>
      <c r="R162" s="43"/>
      <c r="S162" s="43"/>
      <c r="T162" s="43"/>
      <c r="U162" s="43"/>
      <c r="V162" s="43"/>
      <c r="W162" s="43"/>
      <c r="X162" s="44"/>
      <c r="Y162" s="15"/>
      <c r="Z162">
        <v>2</v>
      </c>
      <c r="AC162" s="1"/>
      <c r="AL162" s="1"/>
    </row>
    <row r="163" spans="1:38" ht="22.5" customHeight="1" x14ac:dyDescent="0.15">
      <c r="A163" s="1"/>
      <c r="B163" s="622"/>
      <c r="C163" s="623"/>
      <c r="D163" s="623"/>
      <c r="E163" s="624"/>
      <c r="F163" s="224" t="str">
        <f>IF($X$140="○",Z115,"")</f>
        <v/>
      </c>
      <c r="G163" s="15"/>
      <c r="H163" s="15"/>
      <c r="I163" s="15"/>
      <c r="J163" s="15"/>
      <c r="K163" s="15"/>
      <c r="L163" s="15"/>
      <c r="M163" s="15"/>
      <c r="N163" s="15"/>
      <c r="O163" s="15"/>
      <c r="P163" s="15"/>
      <c r="Q163" s="15"/>
      <c r="R163" s="15"/>
      <c r="S163" s="15"/>
      <c r="T163" s="15"/>
      <c r="U163" s="15"/>
      <c r="V163" s="15"/>
      <c r="W163" s="15"/>
      <c r="X163" s="29"/>
      <c r="Z163">
        <v>3</v>
      </c>
      <c r="AA163" t="s">
        <v>206</v>
      </c>
      <c r="AB163" s="1"/>
      <c r="AK163" s="1"/>
    </row>
    <row r="164" spans="1:38" ht="22.5" customHeight="1" x14ac:dyDescent="0.15">
      <c r="A164" s="1"/>
      <c r="B164" s="622"/>
      <c r="C164" s="623"/>
      <c r="D164" s="623"/>
      <c r="E164" s="624"/>
      <c r="F164" s="224" t="str">
        <f>IF($X$140="○",Z116,"")</f>
        <v/>
      </c>
      <c r="G164" s="228"/>
      <c r="H164" s="228"/>
      <c r="I164" s="228"/>
      <c r="J164" s="228"/>
      <c r="K164" s="228"/>
      <c r="L164" s="228"/>
      <c r="M164" s="228"/>
      <c r="N164" s="228"/>
      <c r="O164" s="228"/>
      <c r="P164" s="228"/>
      <c r="Q164" s="228"/>
      <c r="R164" s="228"/>
      <c r="S164" s="228"/>
      <c r="T164" s="228"/>
      <c r="U164" s="228"/>
      <c r="V164" s="228"/>
      <c r="W164" s="228"/>
      <c r="X164" s="229"/>
      <c r="Y164" s="92"/>
      <c r="Z164">
        <v>5</v>
      </c>
      <c r="AA164" t="s">
        <v>302</v>
      </c>
    </row>
    <row r="165" spans="1:38" ht="22.5" customHeight="1" x14ac:dyDescent="0.15">
      <c r="A165" s="1"/>
      <c r="B165" s="622"/>
      <c r="C165" s="623"/>
      <c r="D165" s="623"/>
      <c r="E165" s="624"/>
      <c r="F165" s="224" t="str">
        <f>IF($X$140="○",Z117,"")</f>
        <v/>
      </c>
      <c r="G165" s="15"/>
      <c r="H165" s="15"/>
      <c r="I165" s="15"/>
      <c r="J165" s="15"/>
      <c r="K165" s="15"/>
      <c r="L165" s="15"/>
      <c r="M165" s="15"/>
      <c r="N165" s="15"/>
      <c r="O165" s="15"/>
      <c r="P165" s="15"/>
      <c r="Q165" s="15"/>
      <c r="R165" s="15"/>
      <c r="S165" s="15"/>
      <c r="T165" s="15"/>
      <c r="U165" s="15"/>
      <c r="V165" s="15"/>
      <c r="W165" s="15"/>
      <c r="X165" s="29"/>
      <c r="Y165" s="15"/>
      <c r="Z165">
        <v>6</v>
      </c>
      <c r="AA165" t="s">
        <v>303</v>
      </c>
    </row>
    <row r="166" spans="1:38" ht="22.5" customHeight="1" x14ac:dyDescent="0.15">
      <c r="A166" s="1"/>
      <c r="B166" s="532" t="s">
        <v>192</v>
      </c>
      <c r="C166" s="533"/>
      <c r="D166" s="533"/>
      <c r="E166" s="534"/>
      <c r="F166" s="575" t="s">
        <v>194</v>
      </c>
      <c r="G166" s="576"/>
      <c r="H166" s="576"/>
      <c r="I166" s="576"/>
      <c r="J166" s="576"/>
      <c r="K166" s="576"/>
      <c r="L166" s="576"/>
      <c r="M166" s="576"/>
      <c r="N166" s="576"/>
      <c r="O166" s="576"/>
      <c r="P166" s="576"/>
      <c r="Q166" s="576"/>
      <c r="R166" s="576"/>
      <c r="S166" s="576"/>
      <c r="T166" s="576"/>
      <c r="U166" s="576"/>
      <c r="V166" s="576"/>
      <c r="W166" s="576"/>
      <c r="X166" s="577"/>
      <c r="Y166" s="15"/>
      <c r="Z166">
        <v>7</v>
      </c>
      <c r="AA166" t="s">
        <v>207</v>
      </c>
    </row>
    <row r="167" spans="1:38" ht="22.5" customHeight="1" x14ac:dyDescent="0.15">
      <c r="A167" s="1"/>
      <c r="B167" s="538"/>
      <c r="C167" s="539"/>
      <c r="D167" s="539"/>
      <c r="E167" s="540"/>
      <c r="F167" s="578"/>
      <c r="G167" s="539"/>
      <c r="H167" s="539"/>
      <c r="I167" s="539"/>
      <c r="J167" s="539"/>
      <c r="K167" s="539"/>
      <c r="L167" s="539"/>
      <c r="M167" s="539"/>
      <c r="N167" s="539"/>
      <c r="O167" s="539"/>
      <c r="P167" s="539"/>
      <c r="Q167" s="539"/>
      <c r="R167" s="539"/>
      <c r="S167" s="539"/>
      <c r="T167" s="539"/>
      <c r="U167" s="539"/>
      <c r="V167" s="539"/>
      <c r="W167" s="539"/>
      <c r="X167" s="540"/>
      <c r="Y167" s="15"/>
      <c r="Z167">
        <v>8</v>
      </c>
      <c r="AA167" t="s">
        <v>208</v>
      </c>
    </row>
    <row r="168" spans="1:38" ht="22.5" customHeight="1" x14ac:dyDescent="0.15">
      <c r="A168" s="1"/>
      <c r="B168" s="1"/>
      <c r="Y168" s="15"/>
      <c r="Z168" s="15"/>
    </row>
    <row r="169" spans="1:38" ht="22.5" customHeight="1" x14ac:dyDescent="0.15">
      <c r="A169" s="1" t="s">
        <v>191</v>
      </c>
      <c r="B169" s="1"/>
    </row>
    <row r="170" spans="1:38" ht="22.5" customHeight="1" x14ac:dyDescent="0.15">
      <c r="A170" s="1"/>
      <c r="B170" s="1" t="s">
        <v>414</v>
      </c>
      <c r="I170" s="579" t="s">
        <v>304</v>
      </c>
      <c r="J170" s="580"/>
      <c r="K170" s="580"/>
      <c r="L170" s="580"/>
      <c r="M170" s="580"/>
      <c r="N170" s="580"/>
      <c r="O170" s="184"/>
      <c r="Q170" s="579" t="s">
        <v>305</v>
      </c>
      <c r="R170" s="580"/>
      <c r="S170" s="580"/>
      <c r="T170" s="580"/>
      <c r="U170" s="184"/>
    </row>
    <row r="171" spans="1:38" ht="22.5" customHeight="1" x14ac:dyDescent="0.15">
      <c r="A171" s="1"/>
      <c r="B171" s="1" t="s">
        <v>195</v>
      </c>
    </row>
    <row r="172" spans="1:38" ht="22.5" customHeight="1" x14ac:dyDescent="0.15">
      <c r="A172" s="1"/>
      <c r="B172" s="28" t="s">
        <v>196</v>
      </c>
      <c r="C172" s="1" t="str">
        <f>IF(AND(O170="×",U170="×"),AA163,IF(AND(O170="○",U170="×"),AA164,IF(AND(O170="○",U170="○"),AA165,AA166)))</f>
        <v>口頭のほか施設内放送など</v>
      </c>
    </row>
    <row r="173" spans="1:38" ht="22.5" customHeight="1" x14ac:dyDescent="0.15">
      <c r="A173" s="1"/>
      <c r="B173" s="28"/>
      <c r="Z173" s="15"/>
    </row>
    <row r="174" spans="1:38" ht="22.5" customHeight="1" x14ac:dyDescent="0.15">
      <c r="A174" s="1" t="s">
        <v>601</v>
      </c>
      <c r="B174" s="1"/>
      <c r="Y174" s="15"/>
      <c r="Z174" s="89"/>
    </row>
    <row r="175" spans="1:38" ht="22.5" customHeight="1" x14ac:dyDescent="0.15">
      <c r="A175" s="1"/>
      <c r="B175" s="1" t="s">
        <v>197</v>
      </c>
      <c r="Y175" s="89"/>
      <c r="Z175" s="89"/>
    </row>
    <row r="176" spans="1:38" ht="22.5" customHeight="1" x14ac:dyDescent="0.15">
      <c r="A176" s="1"/>
      <c r="B176" s="1" t="s">
        <v>199</v>
      </c>
      <c r="Y176" s="89"/>
      <c r="Z176" s="89"/>
    </row>
    <row r="177" spans="1:26" ht="22.5" customHeight="1" x14ac:dyDescent="0.15">
      <c r="A177" s="1"/>
      <c r="B177" s="1" t="str">
        <f>IF(B29="平屋建て","　なし","　建物の２階以上に避難")</f>
        <v>　建物の２階以上に避難</v>
      </c>
      <c r="Y177" s="89"/>
      <c r="Z177" s="89"/>
    </row>
    <row r="178" spans="1:26" ht="22.5" customHeight="1" x14ac:dyDescent="0.15">
      <c r="A178" s="1"/>
      <c r="B178" s="1" t="s">
        <v>198</v>
      </c>
      <c r="Y178" s="89"/>
      <c r="Z178" s="89"/>
    </row>
    <row r="179" spans="1:26" ht="22.5" customHeight="1" x14ac:dyDescent="0.15">
      <c r="A179" s="1"/>
      <c r="B179" s="1" t="s">
        <v>201</v>
      </c>
      <c r="Y179" s="89"/>
      <c r="Z179" s="89"/>
    </row>
    <row r="180" spans="1:26" ht="22.5" customHeight="1" x14ac:dyDescent="0.15">
      <c r="A180" s="1"/>
      <c r="B180" s="529" t="s">
        <v>209</v>
      </c>
      <c r="C180" s="530"/>
      <c r="D180" s="530"/>
      <c r="E180" s="530"/>
      <c r="F180" s="530"/>
      <c r="G180" s="530"/>
      <c r="H180" s="530"/>
      <c r="I180" s="530"/>
      <c r="J180" s="530"/>
      <c r="K180" s="530"/>
      <c r="L180" s="530"/>
      <c r="M180" s="531"/>
      <c r="N180" s="529" t="s">
        <v>211</v>
      </c>
      <c r="O180" s="530"/>
      <c r="P180" s="530"/>
      <c r="Q180" s="531"/>
      <c r="R180" s="529" t="s">
        <v>212</v>
      </c>
      <c r="S180" s="530"/>
      <c r="T180" s="530"/>
      <c r="U180" s="530"/>
      <c r="V180" s="530"/>
      <c r="W180" s="530"/>
      <c r="X180" s="531"/>
      <c r="Y180" s="89"/>
      <c r="Z180" s="89"/>
    </row>
    <row r="181" spans="1:26" ht="22.5" customHeight="1" x14ac:dyDescent="0.15">
      <c r="A181" s="1"/>
      <c r="B181" s="69" t="s">
        <v>217</v>
      </c>
      <c r="C181" s="70"/>
      <c r="D181" s="70"/>
      <c r="E181" s="70"/>
      <c r="F181" s="70"/>
      <c r="G181" s="70"/>
      <c r="H181" s="70"/>
      <c r="I181" s="70"/>
      <c r="J181" s="70"/>
      <c r="K181" s="70"/>
      <c r="L181" s="70"/>
      <c r="M181" s="71"/>
      <c r="N181" s="69"/>
      <c r="O181" s="70"/>
      <c r="P181" s="70"/>
      <c r="Q181" s="71"/>
      <c r="R181" s="69"/>
      <c r="S181" s="70"/>
      <c r="T181" s="70"/>
      <c r="U181" s="70"/>
      <c r="V181" s="70"/>
      <c r="W181" s="70"/>
      <c r="X181" s="71"/>
      <c r="Y181" s="89"/>
      <c r="Z181" s="89"/>
    </row>
    <row r="182" spans="1:26" ht="22.5" customHeight="1" x14ac:dyDescent="0.15">
      <c r="A182" s="1"/>
      <c r="B182" s="17"/>
      <c r="C182" s="581" t="str">
        <f>IF(B36&gt;0,B36,"")</f>
        <v/>
      </c>
      <c r="D182" s="582"/>
      <c r="E182" s="582"/>
      <c r="F182" s="582"/>
      <c r="G182" s="582"/>
      <c r="H182" s="582"/>
      <c r="I182" s="582"/>
      <c r="J182" s="15"/>
      <c r="K182" s="15"/>
      <c r="L182" s="15"/>
      <c r="M182" s="29"/>
      <c r="N182" s="17"/>
      <c r="O182" s="646"/>
      <c r="P182" s="647"/>
      <c r="Q182" s="51" t="s">
        <v>214</v>
      </c>
      <c r="R182" s="585" t="s">
        <v>216</v>
      </c>
      <c r="S182" s="582"/>
      <c r="T182" s="582"/>
      <c r="U182" s="642"/>
      <c r="V182" s="643"/>
      <c r="W182" s="581" t="s">
        <v>215</v>
      </c>
      <c r="X182" s="589"/>
      <c r="Y182" s="89"/>
    </row>
    <row r="183" spans="1:26" ht="22.5" customHeight="1" x14ac:dyDescent="0.15">
      <c r="A183" s="1"/>
      <c r="B183" s="65"/>
      <c r="C183" s="539" t="str">
        <f>IF(B37&gt;0,B37,"")</f>
        <v/>
      </c>
      <c r="D183" s="560"/>
      <c r="E183" s="560"/>
      <c r="F183" s="560"/>
      <c r="G183" s="560"/>
      <c r="H183" s="560"/>
      <c r="I183" s="560"/>
      <c r="J183" s="66"/>
      <c r="K183" s="66"/>
      <c r="L183" s="66"/>
      <c r="M183" s="67"/>
      <c r="N183" s="65"/>
      <c r="O183" s="648"/>
      <c r="P183" s="649"/>
      <c r="Q183" s="67" t="s">
        <v>214</v>
      </c>
      <c r="R183" s="559"/>
      <c r="S183" s="560"/>
      <c r="T183" s="560"/>
      <c r="U183" s="633"/>
      <c r="V183" s="633"/>
      <c r="W183" s="560"/>
      <c r="X183" s="561"/>
      <c r="Z183"/>
    </row>
    <row r="184" spans="1:26" ht="22.5" customHeight="1" x14ac:dyDescent="0.15">
      <c r="A184" s="1"/>
      <c r="B184" s="46" t="s">
        <v>210</v>
      </c>
      <c r="C184" s="47"/>
      <c r="D184" s="47"/>
      <c r="E184" s="47"/>
      <c r="F184" s="47"/>
      <c r="G184" s="47"/>
      <c r="H184" s="47"/>
      <c r="I184" s="47"/>
      <c r="J184" s="47"/>
      <c r="K184" s="47"/>
      <c r="L184" s="47"/>
      <c r="M184" s="48"/>
      <c r="N184" s="46"/>
      <c r="O184" s="143"/>
      <c r="P184" s="143"/>
      <c r="Q184" s="48"/>
      <c r="R184" s="46"/>
      <c r="S184" s="47"/>
      <c r="T184" s="47"/>
      <c r="U184" s="47"/>
      <c r="V184" s="47"/>
      <c r="W184" s="47"/>
      <c r="X184" s="48"/>
      <c r="Y184"/>
      <c r="Z184"/>
    </row>
    <row r="185" spans="1:26" ht="22.5" customHeight="1" x14ac:dyDescent="0.15">
      <c r="A185" s="1"/>
      <c r="B185" s="17"/>
      <c r="C185" s="650"/>
      <c r="D185" s="643"/>
      <c r="E185" s="643"/>
      <c r="F185" s="643"/>
      <c r="G185" s="643"/>
      <c r="H185" s="643"/>
      <c r="I185" s="643"/>
      <c r="J185" s="15"/>
      <c r="K185" s="15"/>
      <c r="L185" s="15"/>
      <c r="M185" s="29"/>
      <c r="N185" s="17"/>
      <c r="O185" s="646"/>
      <c r="P185" s="647"/>
      <c r="Q185" s="29" t="s">
        <v>213</v>
      </c>
      <c r="R185" s="585" t="s">
        <v>216</v>
      </c>
      <c r="S185" s="596"/>
      <c r="T185" s="596"/>
      <c r="U185" s="642"/>
      <c r="V185" s="642"/>
      <c r="W185" s="581" t="s">
        <v>215</v>
      </c>
      <c r="X185" s="600"/>
      <c r="Y185"/>
      <c r="Z185"/>
    </row>
    <row r="186" spans="1:26" ht="22.5" customHeight="1" x14ac:dyDescent="0.15">
      <c r="A186" s="1"/>
      <c r="B186" s="65"/>
      <c r="C186" s="539"/>
      <c r="D186" s="560"/>
      <c r="E186" s="560"/>
      <c r="F186" s="560"/>
      <c r="G186" s="560"/>
      <c r="H186" s="560"/>
      <c r="I186" s="560"/>
      <c r="J186" s="66"/>
      <c r="K186" s="66"/>
      <c r="L186" s="66"/>
      <c r="M186" s="67"/>
      <c r="N186" s="65"/>
      <c r="O186" s="648"/>
      <c r="P186" s="649"/>
      <c r="Q186" s="67" t="s">
        <v>213</v>
      </c>
      <c r="R186" s="597"/>
      <c r="S186" s="598"/>
      <c r="T186" s="598"/>
      <c r="U186" s="668"/>
      <c r="V186" s="668"/>
      <c r="W186" s="539"/>
      <c r="X186" s="540"/>
      <c r="Y186"/>
      <c r="Z186"/>
    </row>
    <row r="187" spans="1:26" ht="22.5" customHeight="1" x14ac:dyDescent="0.15">
      <c r="A187" s="1"/>
      <c r="B187" s="1" t="s">
        <v>200</v>
      </c>
      <c r="Y187"/>
      <c r="Z187"/>
    </row>
    <row r="188" spans="1:26" ht="22.5" customHeight="1" x14ac:dyDescent="0.15">
      <c r="A188" s="1"/>
      <c r="B188" s="1"/>
      <c r="Y188"/>
      <c r="Z188"/>
    </row>
    <row r="189" spans="1:26" ht="22.5" customHeight="1" x14ac:dyDescent="0.15">
      <c r="A189" s="1" t="s">
        <v>602</v>
      </c>
      <c r="B189" s="1"/>
      <c r="Y189"/>
      <c r="Z189"/>
    </row>
    <row r="190" spans="1:26" ht="22.5" customHeight="1" x14ac:dyDescent="0.15">
      <c r="A190" s="1"/>
      <c r="B190" s="1"/>
      <c r="Y190"/>
      <c r="Z190"/>
    </row>
    <row r="191" spans="1:26" ht="22.5" customHeight="1" x14ac:dyDescent="0.15">
      <c r="A191" s="1"/>
      <c r="B191" s="594" t="s">
        <v>202</v>
      </c>
      <c r="C191" s="522"/>
      <c r="D191" s="184"/>
      <c r="E191" s="594" t="s">
        <v>219</v>
      </c>
      <c r="F191" s="580"/>
      <c r="G191" s="580"/>
      <c r="H191" s="184"/>
      <c r="J191" s="594" t="s">
        <v>220</v>
      </c>
      <c r="K191" s="580"/>
      <c r="L191" s="580"/>
      <c r="M191" s="184"/>
      <c r="O191" s="594" t="s">
        <v>221</v>
      </c>
      <c r="P191" s="580"/>
      <c r="Q191" s="580"/>
      <c r="R191" s="184"/>
      <c r="S191" s="592" t="s">
        <v>310</v>
      </c>
      <c r="T191" s="593"/>
      <c r="U191" s="593"/>
      <c r="V191" s="593"/>
      <c r="W191" s="593"/>
      <c r="X191" s="184"/>
      <c r="Y191"/>
      <c r="Z191"/>
    </row>
    <row r="192" spans="1:26" ht="22.5" customHeight="1" x14ac:dyDescent="0.15">
      <c r="A192" s="592" t="s">
        <v>222</v>
      </c>
      <c r="B192" s="593"/>
      <c r="C192" s="593"/>
      <c r="D192" s="184"/>
      <c r="E192" s="594" t="s">
        <v>229</v>
      </c>
      <c r="F192" s="580"/>
      <c r="G192" s="580"/>
      <c r="H192" s="184"/>
      <c r="K192" s="594" t="s">
        <v>230</v>
      </c>
      <c r="L192" s="580"/>
      <c r="M192" s="184"/>
      <c r="Q192" s="111" t="s">
        <v>231</v>
      </c>
      <c r="R192" s="184"/>
      <c r="S192" s="592" t="s">
        <v>238</v>
      </c>
      <c r="T192" s="593"/>
      <c r="U192" s="593"/>
      <c r="V192" s="593"/>
      <c r="W192" s="593"/>
      <c r="X192" s="184"/>
      <c r="Y192"/>
      <c r="Z192"/>
    </row>
    <row r="193" spans="1:28" ht="22.5" customHeight="1" x14ac:dyDescent="0.15">
      <c r="A193" s="592" t="s">
        <v>311</v>
      </c>
      <c r="B193" s="593"/>
      <c r="C193" s="593"/>
      <c r="D193" s="184"/>
      <c r="E193" s="594" t="s">
        <v>233</v>
      </c>
      <c r="F193" s="580"/>
      <c r="G193" s="580"/>
      <c r="H193" s="184"/>
      <c r="J193" s="594" t="s">
        <v>313</v>
      </c>
      <c r="K193" s="522"/>
      <c r="L193" s="522"/>
      <c r="M193" s="184"/>
      <c r="O193" s="594" t="s">
        <v>314</v>
      </c>
      <c r="P193" s="580"/>
      <c r="Q193" s="580"/>
      <c r="R193" s="184"/>
      <c r="S193" s="592" t="s">
        <v>315</v>
      </c>
      <c r="T193" s="593"/>
      <c r="U193" s="593"/>
      <c r="V193" s="593"/>
      <c r="W193" s="593"/>
      <c r="X193" s="184"/>
      <c r="Y193"/>
      <c r="Z193"/>
    </row>
    <row r="194" spans="1:28" ht="22.5" customHeight="1" x14ac:dyDescent="0.15">
      <c r="A194" s="592" t="s">
        <v>316</v>
      </c>
      <c r="B194" s="593"/>
      <c r="C194" s="593"/>
      <c r="D194" s="184"/>
      <c r="E194" s="594" t="s">
        <v>318</v>
      </c>
      <c r="F194" s="580"/>
      <c r="G194" s="580"/>
      <c r="H194" s="184"/>
      <c r="J194" s="594" t="s">
        <v>319</v>
      </c>
      <c r="K194" s="522"/>
      <c r="L194" s="522"/>
      <c r="M194" s="184"/>
      <c r="N194" s="594" t="s">
        <v>320</v>
      </c>
      <c r="O194" s="580"/>
      <c r="P194" s="580"/>
      <c r="Q194" s="580"/>
      <c r="R194" s="184"/>
      <c r="S194" s="592" t="s">
        <v>321</v>
      </c>
      <c r="T194" s="593"/>
      <c r="U194" s="593"/>
      <c r="V194" s="593"/>
      <c r="W194" s="593"/>
      <c r="X194" s="184"/>
      <c r="Y194"/>
      <c r="Z194"/>
    </row>
    <row r="195" spans="1:28" ht="22.5" customHeight="1" x14ac:dyDescent="0.15">
      <c r="A195" s="592" t="s">
        <v>323</v>
      </c>
      <c r="B195" s="593"/>
      <c r="C195" s="593"/>
      <c r="D195" s="184"/>
      <c r="E195" s="594" t="s">
        <v>324</v>
      </c>
      <c r="F195" s="580"/>
      <c r="G195" s="580"/>
      <c r="H195" s="184"/>
      <c r="I195" s="592" t="s">
        <v>325</v>
      </c>
      <c r="J195" s="593"/>
      <c r="K195" s="593"/>
      <c r="L195" s="593"/>
      <c r="M195" s="184"/>
      <c r="N195" s="112"/>
      <c r="O195" s="113"/>
      <c r="P195" s="113"/>
      <c r="Q195" s="113"/>
      <c r="R195" s="114"/>
      <c r="S195" s="112"/>
      <c r="T195" s="113"/>
      <c r="U195" s="113"/>
      <c r="V195" s="113"/>
      <c r="W195" s="113"/>
      <c r="X195" s="114"/>
      <c r="Y195"/>
      <c r="Z195"/>
    </row>
    <row r="196" spans="1:28" ht="22.5" customHeight="1" x14ac:dyDescent="0.15">
      <c r="A196" s="115"/>
      <c r="B196" s="90" t="s">
        <v>330</v>
      </c>
      <c r="C196" s="116"/>
      <c r="D196" s="86"/>
      <c r="E196" s="185"/>
      <c r="F196" s="619" t="s">
        <v>331</v>
      </c>
      <c r="G196" s="569"/>
      <c r="H196" s="86"/>
      <c r="I196" s="115"/>
      <c r="J196" s="116"/>
      <c r="K196" s="116"/>
      <c r="L196" s="116"/>
      <c r="M196" s="86"/>
      <c r="N196" s="112"/>
      <c r="O196" s="113"/>
      <c r="P196" s="113"/>
      <c r="Q196" s="113"/>
      <c r="R196" s="114"/>
      <c r="S196" s="112"/>
      <c r="T196" s="113"/>
      <c r="U196" s="113"/>
      <c r="V196" s="113"/>
      <c r="W196" s="113"/>
      <c r="X196" s="114"/>
      <c r="Y196"/>
      <c r="Z196"/>
    </row>
    <row r="197" spans="1:28" ht="22.5" customHeight="1" x14ac:dyDescent="0.15">
      <c r="A197" s="1"/>
      <c r="B197" s="1"/>
      <c r="Y197"/>
      <c r="Z197"/>
    </row>
    <row r="198" spans="1:28" ht="22.5" customHeight="1" x14ac:dyDescent="0.15">
      <c r="A198" s="1"/>
      <c r="B198" s="1" t="s">
        <v>247</v>
      </c>
      <c r="Y198"/>
      <c r="Z198"/>
    </row>
    <row r="199" spans="1:28" ht="22.5" customHeight="1" x14ac:dyDescent="0.15">
      <c r="A199" s="1"/>
      <c r="B199" s="532" t="s">
        <v>218</v>
      </c>
      <c r="C199" s="534"/>
      <c r="D199" s="72" t="str">
        <f>IF(D191="○","■","□")</f>
        <v>□</v>
      </c>
      <c r="E199" s="63" t="s">
        <v>202</v>
      </c>
      <c r="F199" s="63"/>
      <c r="G199" s="63"/>
      <c r="H199" s="63"/>
      <c r="I199" s="63"/>
      <c r="J199" s="63"/>
      <c r="K199" s="64"/>
      <c r="L199" s="532" t="s">
        <v>239</v>
      </c>
      <c r="M199" s="533"/>
      <c r="N199" s="533"/>
      <c r="O199" s="533"/>
      <c r="P199" s="534"/>
      <c r="Q199" s="72" t="str">
        <f>IF(H192="○","■","□")</f>
        <v>□</v>
      </c>
      <c r="R199" s="73" t="s">
        <v>229</v>
      </c>
      <c r="S199" s="73"/>
      <c r="T199" s="73"/>
      <c r="U199" s="73"/>
      <c r="V199" s="73"/>
      <c r="W199" s="73"/>
      <c r="X199" s="74"/>
      <c r="Y199"/>
      <c r="Z199"/>
    </row>
    <row r="200" spans="1:28" ht="22.5" customHeight="1" x14ac:dyDescent="0.15">
      <c r="A200" s="1"/>
      <c r="B200" s="535"/>
      <c r="C200" s="537"/>
      <c r="D200" s="35" t="str">
        <f>IF(H191="○","■","□")</f>
        <v>□</v>
      </c>
      <c r="E200" s="15" t="s">
        <v>219</v>
      </c>
      <c r="F200" s="15"/>
      <c r="G200" s="15"/>
      <c r="H200" s="15"/>
      <c r="I200" s="15"/>
      <c r="J200" s="15"/>
      <c r="K200" s="29"/>
      <c r="L200" s="535"/>
      <c r="M200" s="536"/>
      <c r="N200" s="536"/>
      <c r="O200" s="536"/>
      <c r="P200" s="537"/>
      <c r="Q200" s="35" t="str">
        <f>IF(M192="○","■","□")</f>
        <v>□</v>
      </c>
      <c r="R200" s="33" t="s">
        <v>230</v>
      </c>
      <c r="S200" s="33"/>
      <c r="T200" s="33"/>
      <c r="U200" s="33"/>
      <c r="V200" s="33"/>
      <c r="W200" s="33"/>
      <c r="X200" s="34"/>
      <c r="Y200"/>
      <c r="Z200"/>
    </row>
    <row r="201" spans="1:28" ht="22.5" customHeight="1" x14ac:dyDescent="0.15">
      <c r="A201" s="1"/>
      <c r="B201" s="535"/>
      <c r="C201" s="537"/>
      <c r="D201" s="35" t="str">
        <f>IF(M191="○","■","□")</f>
        <v>□</v>
      </c>
      <c r="E201" s="15" t="s">
        <v>220</v>
      </c>
      <c r="F201" s="15"/>
      <c r="G201" s="15"/>
      <c r="H201" s="15"/>
      <c r="I201" s="15"/>
      <c r="J201" s="15"/>
      <c r="K201" s="29"/>
      <c r="L201" s="535"/>
      <c r="M201" s="536"/>
      <c r="N201" s="536"/>
      <c r="O201" s="536"/>
      <c r="P201" s="537"/>
      <c r="Q201" s="35" t="str">
        <f>IF(R192="○","■","□")</f>
        <v>□</v>
      </c>
      <c r="R201" s="33" t="s">
        <v>231</v>
      </c>
      <c r="S201" s="33"/>
      <c r="T201" s="33"/>
      <c r="U201" s="33"/>
      <c r="V201" s="33"/>
      <c r="W201" s="33"/>
      <c r="X201" s="34"/>
      <c r="Y201"/>
      <c r="Z201"/>
    </row>
    <row r="202" spans="1:28" ht="22.5" customHeight="1" x14ac:dyDescent="0.15">
      <c r="A202" s="1"/>
      <c r="B202" s="535"/>
      <c r="C202" s="537"/>
      <c r="D202" s="35" t="str">
        <f>IF(R191="○","■","□")</f>
        <v>□</v>
      </c>
      <c r="E202" s="15" t="s">
        <v>221</v>
      </c>
      <c r="F202" s="15"/>
      <c r="G202" s="15"/>
      <c r="H202" s="15"/>
      <c r="I202" s="15"/>
      <c r="J202" s="15"/>
      <c r="K202" s="29"/>
      <c r="L202" s="535"/>
      <c r="M202" s="536"/>
      <c r="N202" s="536"/>
      <c r="O202" s="536"/>
      <c r="P202" s="537"/>
      <c r="Q202" s="35" t="str">
        <f>IF(X192="○","■","□")</f>
        <v>□</v>
      </c>
      <c r="R202" s="33" t="s">
        <v>238</v>
      </c>
      <c r="S202" s="33"/>
      <c r="T202" s="33"/>
      <c r="U202" s="33"/>
      <c r="V202" s="33"/>
      <c r="W202" s="33"/>
      <c r="X202" s="34"/>
      <c r="Y202"/>
      <c r="Z202"/>
    </row>
    <row r="203" spans="1:28" ht="22.5" customHeight="1" x14ac:dyDescent="0.15">
      <c r="A203" s="1"/>
      <c r="B203" s="535"/>
      <c r="C203" s="537"/>
      <c r="D203" s="35" t="str">
        <f>IF(X191="○","■","□")</f>
        <v>□</v>
      </c>
      <c r="E203" s="15" t="s">
        <v>310</v>
      </c>
      <c r="F203" s="15"/>
      <c r="G203" s="15"/>
      <c r="H203" s="15"/>
      <c r="I203" s="15"/>
      <c r="J203" s="15"/>
      <c r="K203" s="29"/>
      <c r="L203" s="535"/>
      <c r="M203" s="536"/>
      <c r="N203" s="536"/>
      <c r="O203" s="536"/>
      <c r="P203" s="537"/>
      <c r="Q203" s="35" t="str">
        <f>IF(D193="○","■","□")</f>
        <v>□</v>
      </c>
      <c r="R203" s="33" t="s">
        <v>232</v>
      </c>
      <c r="S203" s="33"/>
      <c r="T203" s="33"/>
      <c r="U203" s="33"/>
      <c r="V203" s="33"/>
      <c r="W203" s="33"/>
      <c r="X203" s="34"/>
      <c r="Y203"/>
      <c r="Z203"/>
    </row>
    <row r="204" spans="1:28" s="219" customFormat="1" ht="22.5" customHeight="1" x14ac:dyDescent="0.15">
      <c r="A204" s="1"/>
      <c r="B204" s="538"/>
      <c r="C204" s="540"/>
      <c r="D204" s="37" t="str">
        <f>IF(D192="○","■","□")</f>
        <v>□</v>
      </c>
      <c r="E204" s="629" t="s">
        <v>322</v>
      </c>
      <c r="F204" s="630"/>
      <c r="G204" s="630"/>
      <c r="H204" s="630"/>
      <c r="I204" s="630"/>
      <c r="J204" s="630"/>
      <c r="K204" s="631"/>
      <c r="L204" s="535"/>
      <c r="M204" s="536"/>
      <c r="N204" s="536"/>
      <c r="O204" s="536"/>
      <c r="P204" s="537"/>
      <c r="Q204" s="35" t="str">
        <f>IF(H193="○","■","□")</f>
        <v>□</v>
      </c>
      <c r="R204" s="33" t="s">
        <v>312</v>
      </c>
      <c r="S204" s="33"/>
      <c r="T204" s="33"/>
      <c r="U204" s="33"/>
      <c r="V204" s="33"/>
      <c r="W204" s="33"/>
      <c r="X204" s="34"/>
      <c r="AB204"/>
    </row>
    <row r="205" spans="1:28" ht="22.5" customHeight="1" x14ac:dyDescent="0.15">
      <c r="A205" s="1"/>
      <c r="B205" s="532" t="s">
        <v>223</v>
      </c>
      <c r="C205" s="534"/>
      <c r="D205" s="72" t="str">
        <f>IF(R194="○","■","□")</f>
        <v>□</v>
      </c>
      <c r="E205" s="73" t="s">
        <v>227</v>
      </c>
      <c r="F205" s="73"/>
      <c r="G205" s="73"/>
      <c r="H205" s="73"/>
      <c r="I205" s="73"/>
      <c r="J205" s="73"/>
      <c r="K205" s="74"/>
      <c r="L205" s="535"/>
      <c r="M205" s="536"/>
      <c r="N205" s="536"/>
      <c r="O205" s="536"/>
      <c r="P205" s="537"/>
      <c r="Q205" s="35" t="str">
        <f>IF(M193="○","■","□")</f>
        <v>□</v>
      </c>
      <c r="R205" s="15" t="s">
        <v>234</v>
      </c>
      <c r="S205" s="15"/>
      <c r="T205" s="15"/>
      <c r="U205" s="15"/>
      <c r="V205" s="15"/>
      <c r="W205" s="15"/>
      <c r="X205" s="29"/>
      <c r="Y205"/>
      <c r="Z205"/>
    </row>
    <row r="206" spans="1:28" s="271" customFormat="1" ht="22.5" customHeight="1" x14ac:dyDescent="0.15">
      <c r="A206" s="1"/>
      <c r="B206" s="535"/>
      <c r="C206" s="537"/>
      <c r="D206" s="35" t="str">
        <f>IF(X194="○","■","□")</f>
        <v>□</v>
      </c>
      <c r="E206" s="33" t="s">
        <v>228</v>
      </c>
      <c r="F206" s="33"/>
      <c r="G206" s="33"/>
      <c r="H206" s="33"/>
      <c r="I206" s="33"/>
      <c r="J206" s="33"/>
      <c r="K206" s="34"/>
      <c r="L206" s="535"/>
      <c r="M206" s="536"/>
      <c r="N206" s="536"/>
      <c r="O206" s="536"/>
      <c r="P206" s="537"/>
      <c r="Q206" s="35" t="str">
        <f>IF(R193="○","■","□")</f>
        <v>□</v>
      </c>
      <c r="R206" s="15" t="s">
        <v>235</v>
      </c>
      <c r="S206" s="15"/>
      <c r="T206" s="15"/>
      <c r="U206" s="15"/>
      <c r="V206" s="15"/>
      <c r="W206" s="15"/>
      <c r="X206" s="29"/>
      <c r="AB206" s="219"/>
    </row>
    <row r="207" spans="1:28" ht="22.5" customHeight="1" x14ac:dyDescent="0.15">
      <c r="A207" s="1"/>
      <c r="B207" s="535"/>
      <c r="C207" s="537"/>
      <c r="D207" s="35" t="str">
        <f>IF(X191="○","■","□")</f>
        <v>□</v>
      </c>
      <c r="E207" s="33" t="s">
        <v>310</v>
      </c>
      <c r="F207" s="33"/>
      <c r="G207" s="33"/>
      <c r="H207" s="33"/>
      <c r="I207" s="33"/>
      <c r="J207" s="33"/>
      <c r="K207" s="34"/>
      <c r="L207" s="535"/>
      <c r="M207" s="536"/>
      <c r="N207" s="536"/>
      <c r="O207" s="536"/>
      <c r="P207" s="537"/>
      <c r="Q207" s="35" t="str">
        <f>IF(X193="○","■","□")</f>
        <v>□</v>
      </c>
      <c r="R207" s="15" t="s">
        <v>236</v>
      </c>
      <c r="S207" s="15"/>
      <c r="T207" s="15"/>
      <c r="U207" s="15"/>
      <c r="V207" s="15"/>
      <c r="W207" s="15"/>
      <c r="X207" s="29"/>
      <c r="Z207"/>
    </row>
    <row r="208" spans="1:28" ht="22.5" customHeight="1" x14ac:dyDescent="0.15">
      <c r="A208" s="1"/>
      <c r="B208" s="535"/>
      <c r="C208" s="537"/>
      <c r="D208" s="35" t="str">
        <f>IF(D195="○","■","□")</f>
        <v>□</v>
      </c>
      <c r="E208" s="33" t="s">
        <v>224</v>
      </c>
      <c r="F208" s="33"/>
      <c r="G208" s="33"/>
      <c r="H208" s="33"/>
      <c r="I208" s="33"/>
      <c r="J208" s="33"/>
      <c r="K208" s="34"/>
      <c r="L208" s="535"/>
      <c r="M208" s="536"/>
      <c r="N208" s="536"/>
      <c r="O208" s="536"/>
      <c r="P208" s="537"/>
      <c r="Q208" s="35" t="str">
        <f>IF(D194="○","■","□")</f>
        <v>□</v>
      </c>
      <c r="R208" s="15" t="s">
        <v>237</v>
      </c>
      <c r="S208" s="15"/>
      <c r="T208" s="15"/>
      <c r="U208" s="15"/>
      <c r="V208" s="15"/>
      <c r="W208" s="15"/>
      <c r="X208" s="29"/>
      <c r="Z208"/>
      <c r="AB208" s="271"/>
    </row>
    <row r="209" spans="1:28" ht="22.5" customHeight="1" x14ac:dyDescent="0.15">
      <c r="A209" s="1"/>
      <c r="B209" s="535"/>
      <c r="C209" s="537"/>
      <c r="D209" s="35" t="str">
        <f>IF(H195="○","■","□")</f>
        <v>□</v>
      </c>
      <c r="E209" s="33" t="s">
        <v>225</v>
      </c>
      <c r="F209" s="33"/>
      <c r="G209" s="33"/>
      <c r="H209" s="33"/>
      <c r="I209" s="33"/>
      <c r="J209" s="33"/>
      <c r="K209" s="34"/>
      <c r="L209" s="535"/>
      <c r="M209" s="536"/>
      <c r="N209" s="536"/>
      <c r="O209" s="536"/>
      <c r="P209" s="537"/>
      <c r="Q209" s="35" t="str">
        <f>IF(H194="○","■","□")</f>
        <v>□</v>
      </c>
      <c r="R209" s="15" t="s">
        <v>317</v>
      </c>
      <c r="S209" s="15"/>
      <c r="T209" s="15"/>
      <c r="U209" s="15"/>
      <c r="V209" s="15"/>
      <c r="W209" s="15"/>
      <c r="X209" s="29"/>
      <c r="Z209"/>
    </row>
    <row r="210" spans="1:28" ht="22.5" customHeight="1" x14ac:dyDescent="0.15">
      <c r="A210" s="1"/>
      <c r="B210" s="538"/>
      <c r="C210" s="540"/>
      <c r="D210" s="37" t="str">
        <f>IF(M195="○","■","□")</f>
        <v>□</v>
      </c>
      <c r="E210" s="38" t="s">
        <v>325</v>
      </c>
      <c r="F210" s="38"/>
      <c r="G210" s="38"/>
      <c r="H210" s="38"/>
      <c r="I210" s="38"/>
      <c r="J210" s="38"/>
      <c r="K210" s="39"/>
      <c r="L210" s="538"/>
      <c r="M210" s="539"/>
      <c r="N210" s="539"/>
      <c r="O210" s="539"/>
      <c r="P210" s="540"/>
      <c r="Q210" s="37" t="str">
        <f>IF(M194="○","■","□")</f>
        <v>□</v>
      </c>
      <c r="R210" s="66" t="s">
        <v>242</v>
      </c>
      <c r="S210" s="66"/>
      <c r="T210" s="66"/>
      <c r="U210" s="66"/>
      <c r="V210" s="66"/>
      <c r="W210" s="66"/>
      <c r="X210" s="67"/>
      <c r="Z210"/>
    </row>
    <row r="211" spans="1:28" ht="22.5" customHeight="1" x14ac:dyDescent="0.15">
      <c r="A211" s="1"/>
      <c r="B211" s="1"/>
      <c r="D211" s="36"/>
      <c r="E211" s="33"/>
      <c r="F211" s="33"/>
      <c r="G211" s="33"/>
      <c r="H211" s="33"/>
      <c r="I211" s="33"/>
      <c r="J211" s="33"/>
      <c r="K211" s="33"/>
      <c r="L211" s="1" t="s">
        <v>240</v>
      </c>
      <c r="Q211" s="30">
        <f>E196</f>
        <v>0</v>
      </c>
      <c r="R211" s="1" t="s">
        <v>241</v>
      </c>
      <c r="Z211"/>
    </row>
    <row r="212" spans="1:28" ht="22.5" customHeight="1" x14ac:dyDescent="0.15">
      <c r="A212" s="1"/>
      <c r="B212" s="75" t="s">
        <v>243</v>
      </c>
      <c r="C212" s="76"/>
      <c r="D212" s="76"/>
      <c r="E212" s="76"/>
      <c r="F212" s="76"/>
      <c r="G212" s="76"/>
      <c r="H212" s="76"/>
      <c r="I212" s="76"/>
      <c r="J212" s="76"/>
      <c r="K212" s="76"/>
      <c r="L212" s="76"/>
      <c r="M212" s="76"/>
      <c r="N212" s="76"/>
      <c r="O212" s="76"/>
      <c r="P212" s="76"/>
      <c r="Q212" s="76"/>
      <c r="R212" s="76"/>
      <c r="S212" s="76"/>
      <c r="T212" s="76"/>
      <c r="U212" s="76"/>
      <c r="V212" s="76"/>
      <c r="W212" s="76"/>
      <c r="X212" s="77"/>
      <c r="Z212"/>
    </row>
    <row r="213" spans="1:28" ht="22.5" customHeight="1" x14ac:dyDescent="0.15">
      <c r="A213" s="1"/>
      <c r="B213" s="553" t="s">
        <v>277</v>
      </c>
      <c r="C213" s="620"/>
      <c r="D213" s="638"/>
      <c r="E213" s="639"/>
      <c r="F213" s="639"/>
      <c r="G213" s="639"/>
      <c r="H213" s="639"/>
      <c r="I213" s="639"/>
      <c r="J213" s="639"/>
      <c r="K213" s="640"/>
      <c r="L213" s="553" t="s">
        <v>244</v>
      </c>
      <c r="M213" s="620"/>
      <c r="N213" s="620"/>
      <c r="O213" s="620"/>
      <c r="P213" s="621"/>
      <c r="Q213" s="638"/>
      <c r="R213" s="639"/>
      <c r="S213" s="639"/>
      <c r="T213" s="639"/>
      <c r="U213" s="639"/>
      <c r="V213" s="639"/>
      <c r="W213" s="639"/>
      <c r="X213" s="640"/>
      <c r="Z213"/>
    </row>
    <row r="214" spans="1:28" ht="22.5" customHeight="1" x14ac:dyDescent="0.15">
      <c r="A214" s="1"/>
      <c r="B214" s="622"/>
      <c r="C214" s="628"/>
      <c r="D214" s="635"/>
      <c r="E214" s="636"/>
      <c r="F214" s="636"/>
      <c r="G214" s="636"/>
      <c r="H214" s="636"/>
      <c r="I214" s="636"/>
      <c r="J214" s="636"/>
      <c r="K214" s="637"/>
      <c r="L214" s="622"/>
      <c r="M214" s="623"/>
      <c r="N214" s="623"/>
      <c r="O214" s="623"/>
      <c r="P214" s="624"/>
      <c r="Q214" s="635"/>
      <c r="R214" s="636"/>
      <c r="S214" s="636"/>
      <c r="T214" s="636"/>
      <c r="U214" s="636"/>
      <c r="V214" s="636"/>
      <c r="W214" s="636"/>
      <c r="X214" s="637"/>
      <c r="Z214"/>
    </row>
    <row r="215" spans="1:28" ht="22.5" customHeight="1" x14ac:dyDescent="0.15">
      <c r="A215" s="1"/>
      <c r="B215" s="625"/>
      <c r="C215" s="626"/>
      <c r="D215" s="632"/>
      <c r="E215" s="633"/>
      <c r="F215" s="633"/>
      <c r="G215" s="633"/>
      <c r="H215" s="633"/>
      <c r="I215" s="633"/>
      <c r="J215" s="633"/>
      <c r="K215" s="634"/>
      <c r="L215" s="625"/>
      <c r="M215" s="626"/>
      <c r="N215" s="626"/>
      <c r="O215" s="626"/>
      <c r="P215" s="627"/>
      <c r="Q215" s="632"/>
      <c r="R215" s="633"/>
      <c r="S215" s="633"/>
      <c r="T215" s="633"/>
      <c r="U215" s="633"/>
      <c r="V215" s="633"/>
      <c r="W215" s="633"/>
      <c r="X215" s="634"/>
      <c r="Y215"/>
      <c r="Z215"/>
    </row>
    <row r="216" spans="1:28" ht="22.5" customHeight="1" x14ac:dyDescent="0.15">
      <c r="A216" s="1"/>
      <c r="B216" s="15"/>
      <c r="C216" s="15"/>
      <c r="D216" s="36"/>
      <c r="E216" s="33"/>
      <c r="F216" s="33"/>
      <c r="G216" s="33"/>
      <c r="H216" s="33"/>
      <c r="I216" s="33"/>
      <c r="J216" s="33"/>
      <c r="K216" s="33"/>
      <c r="L216" s="15"/>
      <c r="M216" s="15"/>
      <c r="N216" s="15"/>
      <c r="O216" s="15"/>
      <c r="P216" s="15"/>
      <c r="Q216" s="15"/>
      <c r="R216" s="15"/>
      <c r="S216" s="15"/>
      <c r="T216" s="15"/>
      <c r="U216" s="15"/>
      <c r="V216" s="15"/>
      <c r="W216" s="15"/>
      <c r="X216" s="15"/>
      <c r="Y216"/>
      <c r="Z216"/>
    </row>
    <row r="217" spans="1:28" ht="22.5" customHeight="1" x14ac:dyDescent="0.15">
      <c r="A217" s="1" t="s">
        <v>603</v>
      </c>
      <c r="B217" s="1"/>
      <c r="Y217"/>
      <c r="Z217"/>
    </row>
    <row r="218" spans="1:28" s="294" customFormat="1" ht="22.5" customHeight="1" x14ac:dyDescent="0.15">
      <c r="A218" s="1"/>
      <c r="B218" s="1" t="s">
        <v>246</v>
      </c>
      <c r="C218" s="1"/>
      <c r="D218" s="1"/>
      <c r="E218" s="1"/>
      <c r="F218" s="1"/>
      <c r="G218" s="1"/>
      <c r="H218" s="1"/>
      <c r="I218" s="1"/>
      <c r="J218" s="1"/>
      <c r="K218" s="1"/>
      <c r="L218" s="1"/>
      <c r="M218" s="1"/>
      <c r="N218" s="1"/>
      <c r="O218" s="1"/>
      <c r="P218" s="1"/>
      <c r="Q218" s="1"/>
      <c r="R218" s="1"/>
      <c r="S218" s="1"/>
      <c r="T218" s="1"/>
      <c r="U218" s="1"/>
      <c r="V218" s="1"/>
      <c r="W218" s="1"/>
      <c r="X218" s="1"/>
      <c r="AB218"/>
    </row>
    <row r="219" spans="1:28" s="294" customFormat="1" ht="22.5" customHeight="1" x14ac:dyDescent="0.15">
      <c r="A219" s="1"/>
      <c r="B219" s="1" t="s">
        <v>249</v>
      </c>
      <c r="C219" s="1"/>
      <c r="D219" s="1"/>
      <c r="E219" s="1"/>
      <c r="F219" s="651"/>
      <c r="G219" s="652"/>
      <c r="H219" s="652"/>
      <c r="I219" s="652"/>
      <c r="J219" s="1" t="s">
        <v>250</v>
      </c>
      <c r="K219" s="1"/>
      <c r="L219" s="1"/>
      <c r="M219" s="1"/>
      <c r="N219" s="1"/>
      <c r="O219" s="1"/>
      <c r="P219" s="1"/>
      <c r="Q219" s="1"/>
      <c r="R219" s="1"/>
      <c r="S219" s="1"/>
      <c r="T219" s="1"/>
      <c r="U219" s="1"/>
      <c r="V219" s="1"/>
      <c r="W219" s="1"/>
      <c r="X219" s="1"/>
      <c r="AB219"/>
    </row>
    <row r="220" spans="1:28" s="294" customFormat="1" ht="22.5" customHeight="1" x14ac:dyDescent="0.15">
      <c r="A220" s="1"/>
      <c r="B220" s="28" t="s">
        <v>251</v>
      </c>
      <c r="C220" s="30" t="s">
        <v>253</v>
      </c>
      <c r="D220" s="185"/>
      <c r="E220" s="1" t="s">
        <v>254</v>
      </c>
      <c r="F220" s="30"/>
      <c r="G220" s="79"/>
      <c r="H220" s="79"/>
      <c r="I220" s="79"/>
      <c r="J220" s="1"/>
      <c r="K220" s="1"/>
      <c r="L220" s="1"/>
      <c r="M220" s="1"/>
      <c r="N220" s="1"/>
      <c r="O220" s="1"/>
      <c r="P220" s="1"/>
      <c r="Q220" s="1"/>
      <c r="R220" s="1"/>
      <c r="S220" s="1"/>
      <c r="T220" s="1"/>
      <c r="U220" s="1"/>
      <c r="V220" s="1"/>
      <c r="W220" s="1"/>
      <c r="X220" s="1"/>
    </row>
    <row r="221" spans="1:28" ht="22.5" customHeight="1" x14ac:dyDescent="0.15">
      <c r="A221" s="1"/>
      <c r="B221" s="28" t="s">
        <v>252</v>
      </c>
      <c r="C221" s="30" t="s">
        <v>253</v>
      </c>
      <c r="D221" s="185"/>
      <c r="E221" s="1" t="s">
        <v>254</v>
      </c>
      <c r="Y221"/>
      <c r="Z221"/>
      <c r="AB221" s="294"/>
    </row>
    <row r="222" spans="1:28" ht="22.5" customHeight="1" x14ac:dyDescent="0.15">
      <c r="A222" s="1"/>
      <c r="B222" s="68" t="s">
        <v>245</v>
      </c>
      <c r="C222" s="63"/>
      <c r="D222" s="380"/>
      <c r="E222" s="63"/>
      <c r="F222" s="63"/>
      <c r="G222" s="63"/>
      <c r="H222" s="63"/>
      <c r="I222" s="63"/>
      <c r="J222" s="63"/>
      <c r="K222" s="63"/>
      <c r="L222" s="63"/>
      <c r="M222" s="63"/>
      <c r="N222" s="63"/>
      <c r="O222" s="63"/>
      <c r="P222" s="63"/>
      <c r="Q222" s="63"/>
      <c r="R222" s="63"/>
      <c r="S222" s="63"/>
      <c r="T222" s="63"/>
      <c r="U222" s="63"/>
      <c r="V222" s="63"/>
      <c r="W222" s="63"/>
      <c r="X222" s="64"/>
      <c r="Y222"/>
      <c r="Z222"/>
      <c r="AB222" s="294"/>
    </row>
    <row r="223" spans="1:28" ht="22.5" customHeight="1" x14ac:dyDescent="0.15">
      <c r="A223" s="1"/>
      <c r="B223" s="662"/>
      <c r="C223" s="663"/>
      <c r="D223" s="663"/>
      <c r="E223" s="663"/>
      <c r="F223" s="663"/>
      <c r="G223" s="663"/>
      <c r="H223" s="663"/>
      <c r="I223" s="663"/>
      <c r="J223" s="663"/>
      <c r="K223" s="663"/>
      <c r="L223" s="663"/>
      <c r="M223" s="663"/>
      <c r="N223" s="663"/>
      <c r="O223" s="663"/>
      <c r="P223" s="663"/>
      <c r="Q223" s="663"/>
      <c r="R223" s="663"/>
      <c r="S223" s="663"/>
      <c r="T223" s="663"/>
      <c r="U223" s="663"/>
      <c r="V223" s="663"/>
      <c r="W223" s="663"/>
      <c r="X223" s="664"/>
      <c r="Y223"/>
      <c r="Z223"/>
    </row>
    <row r="224" spans="1:28" ht="22.5" customHeight="1" x14ac:dyDescent="0.15">
      <c r="A224" s="1"/>
      <c r="B224" s="662"/>
      <c r="C224" s="663"/>
      <c r="D224" s="663"/>
      <c r="E224" s="663"/>
      <c r="F224" s="663"/>
      <c r="G224" s="663"/>
      <c r="H224" s="663"/>
      <c r="I224" s="663"/>
      <c r="J224" s="663"/>
      <c r="K224" s="663"/>
      <c r="L224" s="663"/>
      <c r="M224" s="663"/>
      <c r="N224" s="663"/>
      <c r="O224" s="663"/>
      <c r="P224" s="663"/>
      <c r="Q224" s="663"/>
      <c r="R224" s="663"/>
      <c r="S224" s="663"/>
      <c r="T224" s="663"/>
      <c r="U224" s="663"/>
      <c r="V224" s="663"/>
      <c r="W224" s="663"/>
      <c r="X224" s="664"/>
      <c r="Y224"/>
      <c r="Z224"/>
    </row>
    <row r="225" spans="1:26" ht="22.5" customHeight="1" x14ac:dyDescent="0.15">
      <c r="A225" s="1"/>
      <c r="B225" s="662"/>
      <c r="C225" s="663"/>
      <c r="D225" s="663"/>
      <c r="E225" s="663"/>
      <c r="F225" s="663"/>
      <c r="G225" s="663"/>
      <c r="H225" s="663"/>
      <c r="I225" s="663"/>
      <c r="J225" s="663"/>
      <c r="K225" s="663"/>
      <c r="L225" s="663"/>
      <c r="M225" s="663"/>
      <c r="N225" s="663"/>
      <c r="O225" s="663"/>
      <c r="P225" s="663"/>
      <c r="Q225" s="663"/>
      <c r="R225" s="663"/>
      <c r="S225" s="663"/>
      <c r="T225" s="663"/>
      <c r="U225" s="663"/>
      <c r="V225" s="663"/>
      <c r="W225" s="663"/>
      <c r="X225" s="664"/>
      <c r="Y225"/>
      <c r="Z225"/>
    </row>
    <row r="226" spans="1:26" ht="22.5" customHeight="1" x14ac:dyDescent="0.15">
      <c r="A226" s="1"/>
      <c r="B226" s="662"/>
      <c r="C226" s="663"/>
      <c r="D226" s="663"/>
      <c r="E226" s="663"/>
      <c r="F226" s="663"/>
      <c r="G226" s="663"/>
      <c r="H226" s="663"/>
      <c r="I226" s="663"/>
      <c r="J226" s="663"/>
      <c r="K226" s="663"/>
      <c r="L226" s="663"/>
      <c r="M226" s="663"/>
      <c r="N226" s="663"/>
      <c r="O226" s="663"/>
      <c r="P226" s="663"/>
      <c r="Q226" s="663"/>
      <c r="R226" s="663"/>
      <c r="S226" s="663"/>
      <c r="T226" s="663"/>
      <c r="U226" s="663"/>
      <c r="V226" s="663"/>
      <c r="W226" s="663"/>
      <c r="X226" s="664"/>
      <c r="Y226"/>
      <c r="Z226"/>
    </row>
    <row r="227" spans="1:26" ht="22.5" customHeight="1" x14ac:dyDescent="0.15">
      <c r="A227" s="1"/>
      <c r="B227" s="662"/>
      <c r="C227" s="663"/>
      <c r="D227" s="663"/>
      <c r="E227" s="663"/>
      <c r="F227" s="663"/>
      <c r="G227" s="663"/>
      <c r="H227" s="663"/>
      <c r="I227" s="663"/>
      <c r="J227" s="663"/>
      <c r="K227" s="663"/>
      <c r="L227" s="663"/>
      <c r="M227" s="663"/>
      <c r="N227" s="663"/>
      <c r="O227" s="663"/>
      <c r="P227" s="663"/>
      <c r="Q227" s="663"/>
      <c r="R227" s="663"/>
      <c r="S227" s="663"/>
      <c r="T227" s="663"/>
      <c r="U227" s="663"/>
      <c r="V227" s="663"/>
      <c r="W227" s="663"/>
      <c r="X227" s="664"/>
      <c r="Y227"/>
      <c r="Z227"/>
    </row>
    <row r="228" spans="1:26" ht="22.5" customHeight="1" x14ac:dyDescent="0.15">
      <c r="A228" s="1"/>
      <c r="B228" s="662"/>
      <c r="C228" s="663"/>
      <c r="D228" s="663"/>
      <c r="E228" s="663"/>
      <c r="F228" s="663"/>
      <c r="G228" s="663"/>
      <c r="H228" s="663"/>
      <c r="I228" s="663"/>
      <c r="J228" s="663"/>
      <c r="K228" s="663"/>
      <c r="L228" s="663"/>
      <c r="M228" s="663"/>
      <c r="N228" s="663"/>
      <c r="O228" s="663"/>
      <c r="P228" s="663"/>
      <c r="Q228" s="663"/>
      <c r="R228" s="663"/>
      <c r="S228" s="663"/>
      <c r="T228" s="663"/>
      <c r="U228" s="663"/>
      <c r="V228" s="663"/>
      <c r="W228" s="663"/>
      <c r="X228" s="664"/>
      <c r="Y228"/>
      <c r="Z228"/>
    </row>
    <row r="229" spans="1:26" ht="22.5" customHeight="1" x14ac:dyDescent="0.15">
      <c r="A229" s="1"/>
      <c r="B229" s="665"/>
      <c r="C229" s="666"/>
      <c r="D229" s="666"/>
      <c r="E229" s="666"/>
      <c r="F229" s="666"/>
      <c r="G229" s="666"/>
      <c r="H229" s="666"/>
      <c r="I229" s="666"/>
      <c r="J229" s="666"/>
      <c r="K229" s="666"/>
      <c r="L229" s="666"/>
      <c r="M229" s="666"/>
      <c r="N229" s="666"/>
      <c r="O229" s="666"/>
      <c r="P229" s="666"/>
      <c r="Q229" s="666"/>
      <c r="R229" s="666"/>
      <c r="S229" s="666"/>
      <c r="T229" s="666"/>
      <c r="U229" s="666"/>
      <c r="V229" s="666"/>
      <c r="W229" s="666"/>
      <c r="X229" s="667"/>
      <c r="Y229"/>
      <c r="Z229"/>
    </row>
    <row r="230" spans="1:26" ht="22.5" customHeight="1" x14ac:dyDescent="0.15">
      <c r="A230" s="173"/>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c r="Z230"/>
    </row>
    <row r="231" spans="1:26" ht="22.5" customHeight="1" x14ac:dyDescent="0.15">
      <c r="A231" s="504" t="s">
        <v>668</v>
      </c>
      <c r="B231" s="504"/>
      <c r="C231" s="504"/>
      <c r="D231" s="504"/>
      <c r="E231" s="504"/>
      <c r="F231" s="504"/>
      <c r="G231" s="504"/>
      <c r="H231" s="504"/>
      <c r="I231" s="504"/>
      <c r="J231" s="504"/>
      <c r="K231" s="504"/>
      <c r="L231" s="504"/>
      <c r="M231" s="504"/>
      <c r="N231" s="504"/>
      <c r="O231" s="504"/>
      <c r="P231" s="504"/>
      <c r="Q231" s="504"/>
      <c r="R231" s="504"/>
      <c r="S231" s="504"/>
      <c r="T231" s="504"/>
      <c r="U231" s="504"/>
      <c r="V231" s="504"/>
      <c r="W231" s="504"/>
      <c r="X231" s="504"/>
      <c r="Y231"/>
      <c r="Z231"/>
    </row>
    <row r="232" spans="1:26" ht="22.5" customHeight="1" x14ac:dyDescent="0.15">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c r="Z232"/>
    </row>
    <row r="233" spans="1:26" ht="22.5" customHeight="1" x14ac:dyDescent="0.15">
      <c r="A233" s="260" t="s">
        <v>604</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c r="Z233"/>
    </row>
    <row r="234" spans="1:26" ht="22.5" customHeight="1" x14ac:dyDescent="0.15">
      <c r="A234" s="260"/>
      <c r="B234" s="260" t="s">
        <v>605</v>
      </c>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c r="Z234"/>
    </row>
    <row r="235" spans="1:26" ht="22.5" customHeight="1" x14ac:dyDescent="0.15">
      <c r="A235" s="260"/>
      <c r="B235" s="260" t="s">
        <v>610</v>
      </c>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c r="Z235"/>
    </row>
    <row r="236" spans="1:26" ht="22.5" customHeight="1" x14ac:dyDescent="0.15">
      <c r="A236" s="260"/>
      <c r="B236" s="260" t="s">
        <v>606</v>
      </c>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c r="Z236"/>
    </row>
    <row r="237" spans="1:26" ht="22.5" customHeight="1" x14ac:dyDescent="0.15">
      <c r="A237" s="260"/>
      <c r="B237" s="261" t="s">
        <v>611</v>
      </c>
      <c r="C237" s="265"/>
      <c r="D237" s="260" t="s">
        <v>612</v>
      </c>
      <c r="E237" s="260"/>
      <c r="F237" s="260"/>
      <c r="G237" s="260"/>
      <c r="H237" s="260"/>
      <c r="I237" s="260"/>
      <c r="J237" s="260"/>
      <c r="K237" s="260"/>
      <c r="L237" s="260"/>
      <c r="M237" s="260"/>
      <c r="N237" s="260"/>
      <c r="O237" s="260"/>
      <c r="P237" s="260"/>
      <c r="Q237" s="260"/>
      <c r="R237" s="260"/>
      <c r="S237" s="260"/>
      <c r="T237" s="260"/>
      <c r="U237" s="260"/>
      <c r="V237" s="260"/>
      <c r="W237" s="260"/>
      <c r="X237" s="260"/>
      <c r="Y237"/>
      <c r="Z237"/>
    </row>
    <row r="238" spans="1:26" ht="22.5" customHeight="1" x14ac:dyDescent="0.15">
      <c r="A238" s="260"/>
      <c r="B238" s="263" t="s">
        <v>613</v>
      </c>
      <c r="C238" s="265"/>
      <c r="D238" s="260" t="s">
        <v>614</v>
      </c>
      <c r="E238" s="260"/>
      <c r="F238" s="260"/>
      <c r="G238" s="260"/>
      <c r="H238" s="260"/>
      <c r="I238" s="260"/>
      <c r="J238" s="260"/>
      <c r="K238" s="260"/>
      <c r="L238" s="260"/>
      <c r="M238" s="260"/>
      <c r="N238" s="260"/>
      <c r="O238" s="260"/>
      <c r="P238" s="260"/>
      <c r="Q238" s="260"/>
      <c r="R238" s="260"/>
      <c r="S238" s="260"/>
      <c r="T238" s="260"/>
      <c r="U238" s="260"/>
      <c r="V238" s="260"/>
      <c r="W238" s="260"/>
      <c r="X238" s="260"/>
      <c r="Y238"/>
      <c r="Z238"/>
    </row>
    <row r="239" spans="1:26" ht="22.5" customHeight="1" x14ac:dyDescent="0.15">
      <c r="A239" s="260"/>
      <c r="B239" s="260" t="s">
        <v>615</v>
      </c>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c r="Z239"/>
    </row>
    <row r="240" spans="1:26" ht="22.5" customHeight="1" x14ac:dyDescent="0.15">
      <c r="A240" s="260"/>
      <c r="B240" s="258" t="s">
        <v>609</v>
      </c>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c r="Z240"/>
    </row>
    <row r="241" spans="1:26" ht="22.5" customHeight="1" x14ac:dyDescent="0.15">
      <c r="A241" s="260"/>
      <c r="B241" s="258" t="s">
        <v>607</v>
      </c>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c r="Z241"/>
    </row>
    <row r="242" spans="1:26" ht="22.5" customHeight="1" x14ac:dyDescent="0.15">
      <c r="A242" s="260"/>
      <c r="B242" s="260" t="s">
        <v>608</v>
      </c>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c r="Z242"/>
    </row>
    <row r="243" spans="1:26" ht="22.5" customHeight="1" x14ac:dyDescent="0.15">
      <c r="A243" s="1"/>
      <c r="B243" s="1"/>
      <c r="C243"/>
      <c r="D243"/>
      <c r="E243"/>
      <c r="F243"/>
      <c r="G243"/>
      <c r="H243"/>
      <c r="I243"/>
      <c r="J243"/>
      <c r="K243"/>
      <c r="L243"/>
      <c r="M243"/>
      <c r="N243"/>
      <c r="O243"/>
      <c r="P243"/>
      <c r="Q243"/>
      <c r="R243"/>
      <c r="S243"/>
      <c r="T243"/>
      <c r="U243"/>
      <c r="V243"/>
      <c r="W243"/>
      <c r="X243"/>
      <c r="Y243"/>
      <c r="Z243"/>
    </row>
    <row r="244" spans="1:26" ht="22.5" customHeight="1" x14ac:dyDescent="0.15">
      <c r="A244" s="504" t="s">
        <v>652</v>
      </c>
      <c r="B244" s="504"/>
      <c r="C244" s="504"/>
      <c r="D244" s="504"/>
      <c r="E244" s="504"/>
      <c r="F244" s="504"/>
      <c r="G244" s="504"/>
      <c r="H244" s="504"/>
      <c r="I244" s="504"/>
      <c r="J244" s="504"/>
      <c r="K244" s="504"/>
      <c r="L244" s="504"/>
      <c r="M244" s="504"/>
      <c r="N244" s="504"/>
      <c r="O244" s="504"/>
      <c r="P244" s="504"/>
      <c r="Q244" s="504"/>
      <c r="R244" s="504"/>
      <c r="S244" s="504"/>
      <c r="T244" s="504"/>
      <c r="U244" s="504"/>
      <c r="V244" s="504"/>
      <c r="W244" s="504"/>
      <c r="X244" s="504"/>
      <c r="Y244"/>
      <c r="Z244"/>
    </row>
    <row r="245" spans="1:26" ht="22.5" customHeight="1" x14ac:dyDescent="0.15">
      <c r="A245" s="291" t="s">
        <v>677</v>
      </c>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c r="Z245"/>
    </row>
    <row r="246" spans="1:26" ht="22.5" customHeight="1" x14ac:dyDescent="0.15">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c r="Z246"/>
    </row>
    <row r="247" spans="1:26" ht="22.5" customHeight="1" x14ac:dyDescent="0.15">
      <c r="A247" s="275" t="s">
        <v>616</v>
      </c>
      <c r="B247" s="275"/>
      <c r="C247" s="275"/>
      <c r="D247" s="275"/>
      <c r="E247" s="275"/>
      <c r="F247" s="275"/>
      <c r="G247" s="275"/>
      <c r="H247" s="275"/>
      <c r="I247" s="299" t="s">
        <v>678</v>
      </c>
      <c r="J247" s="275"/>
      <c r="K247" s="275"/>
      <c r="L247" s="275"/>
      <c r="M247" s="275"/>
      <c r="N247" s="275"/>
      <c r="O247" s="275"/>
      <c r="P247" s="275"/>
      <c r="Q247" s="275"/>
      <c r="R247" s="275"/>
      <c r="S247" s="275"/>
      <c r="T247" s="275"/>
      <c r="U247" s="275"/>
      <c r="V247" s="275"/>
      <c r="W247" s="275"/>
      <c r="X247" s="275"/>
      <c r="Y247"/>
      <c r="Z247"/>
    </row>
    <row r="248" spans="1:26" ht="22.5" customHeight="1" thickBot="1" x14ac:dyDescent="0.2">
      <c r="A248" s="275"/>
      <c r="B248" s="275" t="s">
        <v>646</v>
      </c>
      <c r="C248" s="275"/>
      <c r="D248" s="275"/>
      <c r="E248" s="275"/>
      <c r="F248" s="275"/>
      <c r="G248" s="275"/>
      <c r="H248" s="275"/>
      <c r="I248" s="275"/>
      <c r="J248" s="275"/>
      <c r="K248" s="275"/>
      <c r="L248" s="275"/>
      <c r="M248" s="275"/>
      <c r="N248" s="275"/>
      <c r="O248" s="275"/>
      <c r="P248" s="288" t="s">
        <v>651</v>
      </c>
      <c r="Q248" s="288"/>
      <c r="R248" s="288"/>
      <c r="S248" s="288"/>
      <c r="T248" s="288"/>
      <c r="U248" s="288"/>
      <c r="V248" s="288"/>
      <c r="W248" s="275"/>
      <c r="X248" s="275"/>
      <c r="Y248"/>
      <c r="Z248"/>
    </row>
    <row r="249" spans="1:26" ht="22.5" customHeight="1" x14ac:dyDescent="0.15">
      <c r="A249" s="275"/>
      <c r="B249" s="275" t="s">
        <v>685</v>
      </c>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c r="Z249"/>
    </row>
    <row r="250" spans="1:26" ht="22.5" customHeight="1" x14ac:dyDescent="0.15">
      <c r="A250" s="275"/>
      <c r="B250" s="275" t="s">
        <v>686</v>
      </c>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c r="Z250"/>
    </row>
    <row r="251" spans="1:26" ht="22.5" customHeight="1" thickBot="1" x14ac:dyDescent="0.2">
      <c r="A251" s="275"/>
      <c r="B251" s="275" t="s">
        <v>647</v>
      </c>
      <c r="C251" s="275"/>
      <c r="D251" s="275"/>
      <c r="E251" s="275"/>
      <c r="F251" s="275"/>
      <c r="G251" s="275"/>
      <c r="H251" s="275"/>
      <c r="I251" s="275"/>
      <c r="J251" s="275"/>
      <c r="K251" s="275"/>
      <c r="L251" s="275"/>
      <c r="M251" s="275"/>
      <c r="N251" s="275"/>
      <c r="O251" s="275"/>
      <c r="P251" s="288" t="s">
        <v>651</v>
      </c>
      <c r="Q251" s="288"/>
      <c r="R251" s="288"/>
      <c r="S251" s="288"/>
      <c r="T251" s="288"/>
      <c r="U251" s="288"/>
      <c r="V251" s="288"/>
      <c r="W251" s="275"/>
      <c r="X251" s="275"/>
      <c r="Y251"/>
      <c r="Z251"/>
    </row>
    <row r="252" spans="1:26" ht="22.5" customHeight="1" x14ac:dyDescent="0.15">
      <c r="A252" s="275"/>
      <c r="B252" s="275" t="s">
        <v>681</v>
      </c>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c r="Z252"/>
    </row>
    <row r="253" spans="1:26" ht="22.5" customHeight="1" x14ac:dyDescent="0.15">
      <c r="A253" s="275"/>
      <c r="B253" s="275" t="s">
        <v>682</v>
      </c>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c r="Z253"/>
    </row>
    <row r="254" spans="1:26" ht="22.5" customHeight="1" thickBot="1" x14ac:dyDescent="0.2">
      <c r="A254" s="275"/>
      <c r="B254" s="275" t="s">
        <v>648</v>
      </c>
      <c r="C254" s="275"/>
      <c r="D254" s="275"/>
      <c r="E254" s="275"/>
      <c r="F254" s="275"/>
      <c r="G254" s="275"/>
      <c r="H254" s="275"/>
      <c r="I254" s="275"/>
      <c r="J254" s="275"/>
      <c r="K254" s="275"/>
      <c r="L254" s="275"/>
      <c r="M254" s="275"/>
      <c r="N254" s="275"/>
      <c r="O254" s="275"/>
      <c r="P254" s="288" t="s">
        <v>651</v>
      </c>
      <c r="Q254" s="288"/>
      <c r="R254" s="288"/>
      <c r="S254" s="288"/>
      <c r="T254" s="288"/>
      <c r="U254" s="288"/>
      <c r="V254" s="288"/>
      <c r="W254" s="275"/>
      <c r="X254" s="275"/>
      <c r="Y254"/>
      <c r="Z254"/>
    </row>
    <row r="255" spans="1:26" ht="22.5" customHeight="1" x14ac:dyDescent="0.15">
      <c r="A255" s="275"/>
      <c r="B255" s="275" t="s">
        <v>683</v>
      </c>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c r="Z255"/>
    </row>
    <row r="256" spans="1:26" ht="22.5" customHeight="1" x14ac:dyDescent="0.15">
      <c r="A256" s="275"/>
      <c r="B256" s="275" t="s">
        <v>684</v>
      </c>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c r="Z256"/>
    </row>
    <row r="257" spans="1:28" ht="22.5" customHeight="1" x14ac:dyDescent="0.15">
      <c r="A257" s="275"/>
      <c r="B257" s="275" t="s">
        <v>644</v>
      </c>
      <c r="C257" s="275"/>
      <c r="D257" s="275"/>
      <c r="E257" s="276"/>
      <c r="F257" s="275"/>
      <c r="G257" s="275"/>
      <c r="H257" s="275"/>
      <c r="I257" s="275"/>
      <c r="J257" s="275"/>
      <c r="K257" s="275"/>
      <c r="L257" s="275"/>
      <c r="M257" s="275"/>
      <c r="N257" s="275"/>
      <c r="O257" s="275"/>
      <c r="P257" s="275"/>
      <c r="Q257" s="275"/>
      <c r="R257" s="275"/>
      <c r="S257" s="275"/>
      <c r="T257" s="275"/>
      <c r="U257" s="275"/>
      <c r="V257" s="275"/>
      <c r="W257" s="275"/>
      <c r="X257" s="275"/>
      <c r="Y257"/>
      <c r="Z257"/>
    </row>
    <row r="258" spans="1:28" ht="22.5" customHeight="1" thickBot="1" x14ac:dyDescent="0.2">
      <c r="A258" s="275"/>
      <c r="B258" s="275" t="s">
        <v>641</v>
      </c>
      <c r="C258" s="275"/>
      <c r="D258" s="275"/>
      <c r="E258" s="275"/>
      <c r="F258" s="275"/>
      <c r="G258" s="275"/>
      <c r="H258" s="275"/>
      <c r="I258" s="275"/>
      <c r="J258" s="275"/>
      <c r="K258" s="275"/>
      <c r="L258" s="275"/>
      <c r="M258" s="275"/>
      <c r="N258" s="275"/>
      <c r="O258" s="275"/>
      <c r="P258" s="288" t="s">
        <v>651</v>
      </c>
      <c r="Q258" s="288"/>
      <c r="R258" s="288"/>
      <c r="S258" s="288"/>
      <c r="T258" s="288"/>
      <c r="U258" s="288"/>
      <c r="V258" s="288"/>
      <c r="W258" s="275"/>
      <c r="X258" s="275"/>
      <c r="Y258"/>
      <c r="Z258"/>
    </row>
    <row r="259" spans="1:28" ht="22.5" customHeight="1" x14ac:dyDescent="0.15">
      <c r="A259" s="275"/>
      <c r="B259" s="275" t="s">
        <v>687</v>
      </c>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c r="Z259"/>
    </row>
    <row r="260" spans="1:28" s="295" customFormat="1" ht="22.5" customHeight="1" x14ac:dyDescent="0.15">
      <c r="A260" s="275"/>
      <c r="B260" s="275" t="s">
        <v>688</v>
      </c>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AB260"/>
    </row>
    <row r="261" spans="1:28" s="295" customFormat="1" ht="22.5" customHeight="1" thickBot="1" x14ac:dyDescent="0.2">
      <c r="A261" s="275"/>
      <c r="B261" s="275" t="s">
        <v>642</v>
      </c>
      <c r="C261" s="275"/>
      <c r="D261" s="275"/>
      <c r="E261" s="275"/>
      <c r="F261" s="275"/>
      <c r="G261" s="275"/>
      <c r="H261" s="275"/>
      <c r="I261" s="275"/>
      <c r="J261" s="275"/>
      <c r="K261" s="275"/>
      <c r="L261" s="275"/>
      <c r="M261" s="275"/>
      <c r="N261" s="275"/>
      <c r="O261" s="275"/>
      <c r="P261" s="288" t="s">
        <v>651</v>
      </c>
      <c r="Q261" s="288"/>
      <c r="R261" s="288"/>
      <c r="S261" s="288"/>
      <c r="T261" s="288"/>
      <c r="U261" s="288"/>
      <c r="V261" s="288"/>
      <c r="W261" s="275"/>
      <c r="X261" s="275"/>
      <c r="AB261"/>
    </row>
    <row r="262" spans="1:28" s="295" customFormat="1" ht="22.5" customHeight="1" x14ac:dyDescent="0.15">
      <c r="A262" s="275"/>
      <c r="B262" s="275" t="s">
        <v>689</v>
      </c>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row>
    <row r="263" spans="1:28" s="295" customFormat="1" ht="22.5" customHeight="1" x14ac:dyDescent="0.15">
      <c r="A263" s="275"/>
      <c r="B263" s="275" t="s">
        <v>690</v>
      </c>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row>
    <row r="264" spans="1:28" s="295" customFormat="1" ht="22.5" customHeight="1" x14ac:dyDescent="0.15">
      <c r="A264" s="275"/>
      <c r="B264" s="275" t="s">
        <v>645</v>
      </c>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row>
    <row r="265" spans="1:28" s="295" customFormat="1" ht="22.5" customHeight="1" thickBot="1" x14ac:dyDescent="0.2">
      <c r="A265" s="275"/>
      <c r="B265" s="275" t="s">
        <v>641</v>
      </c>
      <c r="C265" s="275"/>
      <c r="D265" s="275"/>
      <c r="E265" s="275"/>
      <c r="F265" s="275"/>
      <c r="G265" s="275"/>
      <c r="H265" s="275"/>
      <c r="I265" s="275"/>
      <c r="J265" s="275"/>
      <c r="K265" s="275"/>
      <c r="L265" s="275"/>
      <c r="M265" s="275"/>
      <c r="N265" s="275"/>
      <c r="O265" s="275"/>
      <c r="P265" s="288" t="s">
        <v>651</v>
      </c>
      <c r="Q265" s="288"/>
      <c r="R265" s="288"/>
      <c r="S265" s="288"/>
      <c r="T265" s="288"/>
      <c r="U265" s="288"/>
      <c r="V265" s="288"/>
      <c r="W265" s="275"/>
      <c r="X265" s="275"/>
    </row>
    <row r="266" spans="1:28" s="295" customFormat="1" ht="22.5" customHeight="1" x14ac:dyDescent="0.15">
      <c r="A266" s="275"/>
      <c r="B266" s="275" t="s">
        <v>687</v>
      </c>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row>
    <row r="267" spans="1:28" s="295" customFormat="1" ht="22.5" customHeight="1" x14ac:dyDescent="0.15">
      <c r="A267" s="275"/>
      <c r="B267" s="275" t="s">
        <v>691</v>
      </c>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row>
    <row r="268" spans="1:28" s="295" customFormat="1" ht="22.5" customHeight="1" thickBot="1" x14ac:dyDescent="0.2">
      <c r="A268" s="275"/>
      <c r="B268" s="275" t="s">
        <v>643</v>
      </c>
      <c r="C268" s="275"/>
      <c r="D268" s="275"/>
      <c r="E268" s="275"/>
      <c r="F268" s="275"/>
      <c r="G268" s="275"/>
      <c r="H268" s="275"/>
      <c r="I268" s="275"/>
      <c r="J268" s="275"/>
      <c r="K268" s="275"/>
      <c r="L268" s="275"/>
      <c r="M268" s="275"/>
      <c r="N268" s="275"/>
      <c r="O268" s="275"/>
      <c r="P268" s="288" t="s">
        <v>651</v>
      </c>
      <c r="Q268" s="288"/>
      <c r="R268" s="288"/>
      <c r="S268" s="288"/>
      <c r="T268" s="288"/>
      <c r="U268" s="288"/>
      <c r="V268" s="288"/>
      <c r="W268" s="275"/>
      <c r="X268" s="275"/>
    </row>
    <row r="269" spans="1:28" s="295" customFormat="1" ht="22.5" customHeight="1" x14ac:dyDescent="0.15">
      <c r="A269" s="275"/>
      <c r="B269" s="275" t="s">
        <v>687</v>
      </c>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row>
    <row r="270" spans="1:28" s="295" customFormat="1" ht="22.5" customHeight="1" x14ac:dyDescent="0.15">
      <c r="A270" s="275"/>
      <c r="B270" s="275" t="s">
        <v>692</v>
      </c>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row>
    <row r="271" spans="1:28" s="295" customFormat="1" ht="22.5" customHeight="1" thickBot="1" x14ac:dyDescent="0.2">
      <c r="A271" s="275"/>
      <c r="B271" s="275" t="s">
        <v>649</v>
      </c>
      <c r="C271" s="275"/>
      <c r="D271" s="275"/>
      <c r="E271" s="275"/>
      <c r="F271" s="275"/>
      <c r="G271" s="275"/>
      <c r="H271" s="275"/>
      <c r="I271" s="275"/>
      <c r="J271" s="275"/>
      <c r="K271" s="275"/>
      <c r="L271" s="275"/>
      <c r="M271" s="275"/>
      <c r="N271" s="275"/>
      <c r="O271" s="275"/>
      <c r="P271" s="288" t="s">
        <v>651</v>
      </c>
      <c r="Q271" s="288"/>
      <c r="R271" s="288"/>
      <c r="S271" s="288"/>
      <c r="T271" s="288"/>
      <c r="U271" s="288"/>
      <c r="V271" s="288"/>
      <c r="W271" s="275"/>
      <c r="X271" s="275"/>
    </row>
    <row r="272" spans="1:28" s="295" customFormat="1" ht="22.5" customHeight="1" x14ac:dyDescent="0.15">
      <c r="A272" s="275"/>
      <c r="B272" s="275" t="s">
        <v>693</v>
      </c>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row>
    <row r="273" spans="1:28" s="295" customFormat="1" ht="22.5" customHeight="1" x14ac:dyDescent="0.15">
      <c r="A273" s="275"/>
      <c r="B273" s="275" t="s">
        <v>694</v>
      </c>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row>
    <row r="274" spans="1:28" s="295" customFormat="1" ht="22.5" customHeight="1" thickBot="1" x14ac:dyDescent="0.2">
      <c r="A274" s="275"/>
      <c r="B274" s="275" t="s">
        <v>650</v>
      </c>
      <c r="C274" s="275"/>
      <c r="D274" s="275"/>
      <c r="E274" s="275"/>
      <c r="F274" s="275"/>
      <c r="G274" s="275"/>
      <c r="H274" s="275"/>
      <c r="I274" s="275"/>
      <c r="J274" s="275"/>
      <c r="K274" s="275"/>
      <c r="L274" s="275"/>
      <c r="M274" s="275"/>
      <c r="N274" s="275"/>
      <c r="O274" s="275"/>
      <c r="P274" s="288" t="s">
        <v>651</v>
      </c>
      <c r="Q274" s="288"/>
      <c r="R274" s="288"/>
      <c r="S274" s="288"/>
      <c r="T274" s="288"/>
      <c r="U274" s="288"/>
      <c r="V274" s="288"/>
      <c r="W274" s="275"/>
      <c r="X274" s="275"/>
    </row>
    <row r="275" spans="1:28" ht="22.5" customHeight="1" x14ac:dyDescent="0.15">
      <c r="A275" s="270"/>
      <c r="B275" s="294" t="s">
        <v>695</v>
      </c>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c r="Z275"/>
      <c r="AB275" s="295"/>
    </row>
    <row r="276" spans="1:28" ht="22.5" customHeight="1" x14ac:dyDescent="0.15">
      <c r="A276" s="270"/>
      <c r="B276" s="294" t="s">
        <v>696</v>
      </c>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c r="Z276"/>
      <c r="AB276" s="295"/>
    </row>
    <row r="277" spans="1:28" ht="22.5" customHeight="1" x14ac:dyDescent="0.15">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c r="Z277"/>
    </row>
    <row r="278" spans="1:28" ht="22.5" customHeight="1" x14ac:dyDescent="0.15">
      <c r="A278" s="270" t="s">
        <v>618</v>
      </c>
      <c r="B278" s="270"/>
      <c r="C278" s="270"/>
      <c r="D278" s="270"/>
      <c r="E278" s="270"/>
      <c r="F278" s="270"/>
      <c r="G278" s="270"/>
      <c r="H278" s="300" t="s">
        <v>679</v>
      </c>
      <c r="I278" s="270"/>
      <c r="J278" s="270"/>
      <c r="K278" s="270"/>
      <c r="L278" s="270"/>
      <c r="M278" s="270"/>
      <c r="N278" s="270"/>
      <c r="O278" s="270"/>
      <c r="P278" s="270"/>
      <c r="Q278" s="270"/>
      <c r="R278" s="270"/>
      <c r="S278" s="270"/>
      <c r="T278" s="270"/>
      <c r="U278" s="270"/>
      <c r="V278" s="270"/>
      <c r="W278" s="270"/>
      <c r="X278" s="270"/>
      <c r="Y278"/>
      <c r="Z278"/>
    </row>
    <row r="279" spans="1:28" s="295" customFormat="1" ht="22.5" customHeight="1" x14ac:dyDescent="0.15">
      <c r="A279" s="270"/>
      <c r="B279" s="506" t="s">
        <v>634</v>
      </c>
      <c r="C279" s="506"/>
      <c r="D279" s="506"/>
      <c r="E279" s="506"/>
      <c r="F279" s="506"/>
      <c r="G279" s="506"/>
      <c r="H279" s="506"/>
      <c r="I279" s="506" t="s">
        <v>635</v>
      </c>
      <c r="J279" s="506"/>
      <c r="K279" s="506"/>
      <c r="L279" s="506"/>
      <c r="M279" s="506"/>
      <c r="N279" s="506"/>
      <c r="O279" s="506"/>
      <c r="P279" s="506"/>
      <c r="Q279" s="506"/>
      <c r="R279" s="506"/>
      <c r="S279" s="506"/>
      <c r="T279" s="506"/>
      <c r="U279" s="506" t="s">
        <v>636</v>
      </c>
      <c r="V279" s="506"/>
      <c r="W279" s="506"/>
      <c r="X279" s="506"/>
      <c r="AB279"/>
    </row>
    <row r="280" spans="1:28" s="295" customFormat="1" ht="22.5" customHeight="1" x14ac:dyDescent="0.15">
      <c r="A280" s="270"/>
      <c r="B280" s="280" t="s">
        <v>624</v>
      </c>
      <c r="C280" s="280" t="s">
        <v>638</v>
      </c>
      <c r="D280" s="505" t="s">
        <v>14</v>
      </c>
      <c r="E280" s="505"/>
      <c r="F280" s="505"/>
      <c r="G280" s="505"/>
      <c r="H280" s="505"/>
      <c r="I280" s="505" t="s">
        <v>624</v>
      </c>
      <c r="J280" s="505"/>
      <c r="K280" s="505"/>
      <c r="L280" s="505"/>
      <c r="M280" s="505"/>
      <c r="N280" s="278" t="s">
        <v>639</v>
      </c>
      <c r="O280" s="505" t="s">
        <v>632</v>
      </c>
      <c r="P280" s="505"/>
      <c r="Q280" s="505" t="s">
        <v>14</v>
      </c>
      <c r="R280" s="505"/>
      <c r="S280" s="505"/>
      <c r="T280" s="505"/>
      <c r="U280" s="505" t="s">
        <v>637</v>
      </c>
      <c r="V280" s="505"/>
      <c r="W280" s="505"/>
      <c r="X280" s="505"/>
      <c r="AB280"/>
    </row>
    <row r="281" spans="1:28" s="295" customFormat="1" ht="22.5" customHeight="1" x14ac:dyDescent="0.15">
      <c r="A281" s="270"/>
      <c r="B281" s="281"/>
      <c r="C281" s="281"/>
      <c r="D281" s="474"/>
      <c r="E281" s="474"/>
      <c r="F281" s="474"/>
      <c r="G281" s="474"/>
      <c r="H281" s="474"/>
      <c r="I281" s="474"/>
      <c r="J281" s="474"/>
      <c r="K281" s="474"/>
      <c r="L281" s="474"/>
      <c r="M281" s="474"/>
      <c r="N281" s="283"/>
      <c r="O281" s="474"/>
      <c r="P281" s="474"/>
      <c r="Q281" s="474"/>
      <c r="R281" s="474"/>
      <c r="S281" s="474"/>
      <c r="T281" s="474"/>
      <c r="U281" s="492"/>
      <c r="V281" s="492"/>
      <c r="W281" s="492"/>
      <c r="X281" s="492"/>
    </row>
    <row r="282" spans="1:28" s="295" customFormat="1" ht="22.5" customHeight="1" x14ac:dyDescent="0.15">
      <c r="A282" s="270"/>
      <c r="B282" s="281"/>
      <c r="C282" s="281"/>
      <c r="D282" s="474"/>
      <c r="E282" s="474"/>
      <c r="F282" s="474"/>
      <c r="G282" s="474"/>
      <c r="H282" s="474"/>
      <c r="I282" s="474"/>
      <c r="J282" s="474"/>
      <c r="K282" s="474"/>
      <c r="L282" s="474"/>
      <c r="M282" s="474"/>
      <c r="N282" s="283"/>
      <c r="O282" s="474"/>
      <c r="P282" s="474"/>
      <c r="Q282" s="474"/>
      <c r="R282" s="474"/>
      <c r="S282" s="474"/>
      <c r="T282" s="474"/>
      <c r="U282" s="492"/>
      <c r="V282" s="492"/>
      <c r="W282" s="492"/>
      <c r="X282" s="492"/>
    </row>
    <row r="283" spans="1:28" s="295" customFormat="1" ht="22.5" customHeight="1" x14ac:dyDescent="0.15">
      <c r="A283" s="270"/>
      <c r="B283" s="281"/>
      <c r="C283" s="281"/>
      <c r="D283" s="474"/>
      <c r="E283" s="474"/>
      <c r="F283" s="474"/>
      <c r="G283" s="474"/>
      <c r="H283" s="474"/>
      <c r="I283" s="474"/>
      <c r="J283" s="474"/>
      <c r="K283" s="474"/>
      <c r="L283" s="474"/>
      <c r="M283" s="474"/>
      <c r="N283" s="283"/>
      <c r="O283" s="474"/>
      <c r="P283" s="474"/>
      <c r="Q283" s="474"/>
      <c r="R283" s="474"/>
      <c r="S283" s="474"/>
      <c r="T283" s="474"/>
      <c r="U283" s="492"/>
      <c r="V283" s="492"/>
      <c r="W283" s="492"/>
      <c r="X283" s="492"/>
    </row>
    <row r="284" spans="1:28" s="295" customFormat="1" ht="22.5" customHeight="1" x14ac:dyDescent="0.15">
      <c r="A284" s="270"/>
      <c r="B284" s="281"/>
      <c r="C284" s="281"/>
      <c r="D284" s="474"/>
      <c r="E284" s="474"/>
      <c r="F284" s="474"/>
      <c r="G284" s="474"/>
      <c r="H284" s="474"/>
      <c r="I284" s="474"/>
      <c r="J284" s="474"/>
      <c r="K284" s="474"/>
      <c r="L284" s="474"/>
      <c r="M284" s="474"/>
      <c r="N284" s="283"/>
      <c r="O284" s="474"/>
      <c r="P284" s="474"/>
      <c r="Q284" s="474"/>
      <c r="R284" s="474"/>
      <c r="S284" s="474"/>
      <c r="T284" s="474"/>
      <c r="U284" s="492"/>
      <c r="V284" s="492"/>
      <c r="W284" s="492"/>
      <c r="X284" s="492"/>
    </row>
    <row r="285" spans="1:28" s="295" customFormat="1" ht="22.5" customHeight="1" x14ac:dyDescent="0.15">
      <c r="A285" s="270"/>
      <c r="B285" s="281"/>
      <c r="C285" s="281"/>
      <c r="D285" s="474"/>
      <c r="E285" s="474"/>
      <c r="F285" s="474"/>
      <c r="G285" s="474"/>
      <c r="H285" s="474"/>
      <c r="I285" s="474"/>
      <c r="J285" s="474"/>
      <c r="K285" s="474"/>
      <c r="L285" s="474"/>
      <c r="M285" s="474"/>
      <c r="N285" s="283"/>
      <c r="O285" s="474"/>
      <c r="P285" s="474"/>
      <c r="Q285" s="474"/>
      <c r="R285" s="474"/>
      <c r="S285" s="474"/>
      <c r="T285" s="474"/>
      <c r="U285" s="492"/>
      <c r="V285" s="492"/>
      <c r="W285" s="492"/>
      <c r="X285" s="492"/>
    </row>
    <row r="286" spans="1:28" s="295" customFormat="1" ht="22.5" customHeight="1" x14ac:dyDescent="0.15">
      <c r="A286" s="294"/>
      <c r="B286" s="281"/>
      <c r="C286" s="281"/>
      <c r="D286" s="474"/>
      <c r="E286" s="474"/>
      <c r="F286" s="474"/>
      <c r="G286" s="474"/>
      <c r="H286" s="474"/>
      <c r="I286" s="474"/>
      <c r="J286" s="474"/>
      <c r="K286" s="474"/>
      <c r="L286" s="474"/>
      <c r="M286" s="474"/>
      <c r="N286" s="283"/>
      <c r="O286" s="474"/>
      <c r="P286" s="474"/>
      <c r="Q286" s="474"/>
      <c r="R286" s="474"/>
      <c r="S286" s="474"/>
      <c r="T286" s="474"/>
      <c r="U286" s="492"/>
      <c r="V286" s="492"/>
      <c r="W286" s="492"/>
      <c r="X286" s="492"/>
    </row>
    <row r="287" spans="1:28" s="295" customFormat="1" ht="22.5" customHeight="1" x14ac:dyDescent="0.15">
      <c r="A287" s="294"/>
      <c r="B287" s="281"/>
      <c r="C287" s="281"/>
      <c r="D287" s="474"/>
      <c r="E287" s="474"/>
      <c r="F287" s="474"/>
      <c r="G287" s="474"/>
      <c r="H287" s="474"/>
      <c r="I287" s="474"/>
      <c r="J287" s="474"/>
      <c r="K287" s="474"/>
      <c r="L287" s="474"/>
      <c r="M287" s="474"/>
      <c r="N287" s="283"/>
      <c r="O287" s="474"/>
      <c r="P287" s="474"/>
      <c r="Q287" s="474"/>
      <c r="R287" s="474"/>
      <c r="S287" s="474"/>
      <c r="T287" s="474"/>
      <c r="U287" s="492"/>
      <c r="V287" s="492"/>
      <c r="W287" s="492"/>
      <c r="X287" s="492"/>
    </row>
    <row r="288" spans="1:28" s="295" customFormat="1" ht="22.5" customHeight="1" x14ac:dyDescent="0.15">
      <c r="A288" s="294"/>
      <c r="B288" s="281"/>
      <c r="C288" s="281"/>
      <c r="D288" s="474"/>
      <c r="E288" s="474"/>
      <c r="F288" s="474"/>
      <c r="G288" s="474"/>
      <c r="H288" s="474"/>
      <c r="I288" s="474"/>
      <c r="J288" s="474"/>
      <c r="K288" s="474"/>
      <c r="L288" s="474"/>
      <c r="M288" s="474"/>
      <c r="N288" s="283"/>
      <c r="O288" s="474"/>
      <c r="P288" s="474"/>
      <c r="Q288" s="474"/>
      <c r="R288" s="474"/>
      <c r="S288" s="474"/>
      <c r="T288" s="474"/>
      <c r="U288" s="492"/>
      <c r="V288" s="492"/>
      <c r="W288" s="492"/>
      <c r="X288" s="492"/>
    </row>
    <row r="289" spans="1:28" s="295" customFormat="1" ht="22.5" customHeight="1" x14ac:dyDescent="0.15">
      <c r="A289" s="294"/>
      <c r="B289" s="281"/>
      <c r="C289" s="281"/>
      <c r="D289" s="474"/>
      <c r="E289" s="474"/>
      <c r="F289" s="474"/>
      <c r="G289" s="474"/>
      <c r="H289" s="474"/>
      <c r="I289" s="474"/>
      <c r="J289" s="474"/>
      <c r="K289" s="474"/>
      <c r="L289" s="474"/>
      <c r="M289" s="474"/>
      <c r="N289" s="283"/>
      <c r="O289" s="474"/>
      <c r="P289" s="474"/>
      <c r="Q289" s="474"/>
      <c r="R289" s="474"/>
      <c r="S289" s="474"/>
      <c r="T289" s="474"/>
      <c r="U289" s="492"/>
      <c r="V289" s="492"/>
      <c r="W289" s="492"/>
      <c r="X289" s="492"/>
    </row>
    <row r="290" spans="1:28" s="295" customFormat="1" ht="22.5" customHeight="1" x14ac:dyDescent="0.15">
      <c r="A290" s="294"/>
      <c r="B290" s="281"/>
      <c r="C290" s="281"/>
      <c r="D290" s="474"/>
      <c r="E290" s="474"/>
      <c r="F290" s="474"/>
      <c r="G290" s="474"/>
      <c r="H290" s="474"/>
      <c r="I290" s="474"/>
      <c r="J290" s="474"/>
      <c r="K290" s="474"/>
      <c r="L290" s="474"/>
      <c r="M290" s="474"/>
      <c r="N290" s="283"/>
      <c r="O290" s="474"/>
      <c r="P290" s="474"/>
      <c r="Q290" s="474"/>
      <c r="R290" s="474"/>
      <c r="S290" s="474"/>
      <c r="T290" s="474"/>
      <c r="U290" s="492"/>
      <c r="V290" s="492"/>
      <c r="W290" s="492"/>
      <c r="X290" s="492"/>
    </row>
    <row r="291" spans="1:28" s="295" customFormat="1" ht="22.5" customHeight="1" x14ac:dyDescent="0.15">
      <c r="A291" s="294"/>
      <c r="B291" s="281"/>
      <c r="C291" s="281"/>
      <c r="D291" s="474"/>
      <c r="E291" s="474"/>
      <c r="F291" s="474"/>
      <c r="G291" s="474"/>
      <c r="H291" s="474"/>
      <c r="I291" s="474"/>
      <c r="J291" s="474"/>
      <c r="K291" s="474"/>
      <c r="L291" s="474"/>
      <c r="M291" s="474"/>
      <c r="N291" s="283"/>
      <c r="O291" s="474"/>
      <c r="P291" s="474"/>
      <c r="Q291" s="474"/>
      <c r="R291" s="474"/>
      <c r="S291" s="474"/>
      <c r="T291" s="474"/>
      <c r="U291" s="492"/>
      <c r="V291" s="492"/>
      <c r="W291" s="492"/>
      <c r="X291" s="492"/>
    </row>
    <row r="292" spans="1:28" s="295" customFormat="1" ht="22.5" customHeight="1" x14ac:dyDescent="0.15">
      <c r="A292" s="294"/>
      <c r="B292" s="281"/>
      <c r="C292" s="281"/>
      <c r="D292" s="474"/>
      <c r="E292" s="474"/>
      <c r="F292" s="474"/>
      <c r="G292" s="474"/>
      <c r="H292" s="474"/>
      <c r="I292" s="474"/>
      <c r="J292" s="474"/>
      <c r="K292" s="474"/>
      <c r="L292" s="474"/>
      <c r="M292" s="474"/>
      <c r="N292" s="283"/>
      <c r="O292" s="474"/>
      <c r="P292" s="474"/>
      <c r="Q292" s="474"/>
      <c r="R292" s="474"/>
      <c r="S292" s="474"/>
      <c r="T292" s="474"/>
      <c r="U292" s="492"/>
      <c r="V292" s="492"/>
      <c r="W292" s="492"/>
      <c r="X292" s="492"/>
    </row>
    <row r="293" spans="1:28" s="295" customFormat="1" ht="22.5" customHeight="1" x14ac:dyDescent="0.15">
      <c r="A293" s="294"/>
      <c r="B293" s="281"/>
      <c r="C293" s="281"/>
      <c r="D293" s="474"/>
      <c r="E293" s="474"/>
      <c r="F293" s="474"/>
      <c r="G293" s="474"/>
      <c r="H293" s="474"/>
      <c r="I293" s="474"/>
      <c r="J293" s="474"/>
      <c r="K293" s="474"/>
      <c r="L293" s="474"/>
      <c r="M293" s="474"/>
      <c r="N293" s="283"/>
      <c r="O293" s="474"/>
      <c r="P293" s="474"/>
      <c r="Q293" s="474"/>
      <c r="R293" s="474"/>
      <c r="S293" s="474"/>
      <c r="T293" s="474"/>
      <c r="U293" s="492"/>
      <c r="V293" s="492"/>
      <c r="W293" s="492"/>
      <c r="X293" s="492"/>
    </row>
    <row r="294" spans="1:28" s="295" customFormat="1" ht="22.5" customHeight="1" x14ac:dyDescent="0.15">
      <c r="A294" s="294"/>
      <c r="B294" s="281"/>
      <c r="C294" s="281"/>
      <c r="D294" s="474"/>
      <c r="E294" s="474"/>
      <c r="F294" s="474"/>
      <c r="G294" s="474"/>
      <c r="H294" s="474"/>
      <c r="I294" s="474"/>
      <c r="J294" s="474"/>
      <c r="K294" s="474"/>
      <c r="L294" s="474"/>
      <c r="M294" s="474"/>
      <c r="N294" s="283"/>
      <c r="O294" s="474"/>
      <c r="P294" s="474"/>
      <c r="Q294" s="474"/>
      <c r="R294" s="474"/>
      <c r="S294" s="474"/>
      <c r="T294" s="474"/>
      <c r="U294" s="492"/>
      <c r="V294" s="492"/>
      <c r="W294" s="492"/>
      <c r="X294" s="492"/>
    </row>
    <row r="295" spans="1:28" s="295" customFormat="1" ht="22.5" customHeight="1" x14ac:dyDescent="0.15">
      <c r="A295" s="294"/>
      <c r="B295" s="281"/>
      <c r="C295" s="281"/>
      <c r="D295" s="474"/>
      <c r="E295" s="474"/>
      <c r="F295" s="474"/>
      <c r="G295" s="474"/>
      <c r="H295" s="474"/>
      <c r="I295" s="474"/>
      <c r="J295" s="474"/>
      <c r="K295" s="474"/>
      <c r="L295" s="474"/>
      <c r="M295" s="474"/>
      <c r="N295" s="283"/>
      <c r="O295" s="474"/>
      <c r="P295" s="474"/>
      <c r="Q295" s="474"/>
      <c r="R295" s="474"/>
      <c r="S295" s="474"/>
      <c r="T295" s="474"/>
      <c r="U295" s="492"/>
      <c r="V295" s="492"/>
      <c r="W295" s="492"/>
      <c r="X295" s="492"/>
    </row>
    <row r="296" spans="1:28" s="295" customFormat="1" ht="22.5" customHeight="1" x14ac:dyDescent="0.15">
      <c r="A296" s="294"/>
      <c r="B296" s="281"/>
      <c r="C296" s="281"/>
      <c r="D296" s="474"/>
      <c r="E296" s="474"/>
      <c r="F296" s="474"/>
      <c r="G296" s="474"/>
      <c r="H296" s="474"/>
      <c r="I296" s="474"/>
      <c r="J296" s="474"/>
      <c r="K296" s="474"/>
      <c r="L296" s="474"/>
      <c r="M296" s="474"/>
      <c r="N296" s="283"/>
      <c r="O296" s="474"/>
      <c r="P296" s="474"/>
      <c r="Q296" s="474"/>
      <c r="R296" s="474"/>
      <c r="S296" s="474"/>
      <c r="T296" s="474"/>
      <c r="U296" s="492"/>
      <c r="V296" s="492"/>
      <c r="W296" s="492"/>
      <c r="X296" s="492"/>
    </row>
    <row r="297" spans="1:28" s="295" customFormat="1" ht="22.5" customHeight="1" x14ac:dyDescent="0.15">
      <c r="A297" s="294"/>
      <c r="B297" s="281"/>
      <c r="C297" s="281"/>
      <c r="D297" s="474"/>
      <c r="E297" s="474"/>
      <c r="F297" s="474"/>
      <c r="G297" s="474"/>
      <c r="H297" s="474"/>
      <c r="I297" s="474"/>
      <c r="J297" s="474"/>
      <c r="K297" s="474"/>
      <c r="L297" s="474"/>
      <c r="M297" s="474"/>
      <c r="N297" s="283"/>
      <c r="O297" s="474"/>
      <c r="P297" s="474"/>
      <c r="Q297" s="474"/>
      <c r="R297" s="474"/>
      <c r="S297" s="474"/>
      <c r="T297" s="474"/>
      <c r="U297" s="492"/>
      <c r="V297" s="492"/>
      <c r="W297" s="492"/>
      <c r="X297" s="492"/>
    </row>
    <row r="298" spans="1:28" s="295" customFormat="1" ht="22.5" customHeight="1" x14ac:dyDescent="0.15">
      <c r="A298" s="294"/>
      <c r="B298" s="281"/>
      <c r="C298" s="281"/>
      <c r="D298" s="474"/>
      <c r="E298" s="474"/>
      <c r="F298" s="474"/>
      <c r="G298" s="474"/>
      <c r="H298" s="474"/>
      <c r="I298" s="474"/>
      <c r="J298" s="474"/>
      <c r="K298" s="474"/>
      <c r="L298" s="474"/>
      <c r="M298" s="474"/>
      <c r="N298" s="283"/>
      <c r="O298" s="474"/>
      <c r="P298" s="474"/>
      <c r="Q298" s="474"/>
      <c r="R298" s="474"/>
      <c r="S298" s="474"/>
      <c r="T298" s="474"/>
      <c r="U298" s="492"/>
      <c r="V298" s="492"/>
      <c r="W298" s="492"/>
      <c r="X298" s="492"/>
    </row>
    <row r="299" spans="1:28" s="295" customFormat="1" ht="22.5" customHeight="1" x14ac:dyDescent="0.15">
      <c r="A299" s="294"/>
      <c r="B299" s="281"/>
      <c r="C299" s="281"/>
      <c r="D299" s="474"/>
      <c r="E299" s="474"/>
      <c r="F299" s="474"/>
      <c r="G299" s="474"/>
      <c r="H299" s="474"/>
      <c r="I299" s="474"/>
      <c r="J299" s="474"/>
      <c r="K299" s="474"/>
      <c r="L299" s="474"/>
      <c r="M299" s="474"/>
      <c r="N299" s="283"/>
      <c r="O299" s="474"/>
      <c r="P299" s="474"/>
      <c r="Q299" s="474"/>
      <c r="R299" s="474"/>
      <c r="S299" s="474"/>
      <c r="T299" s="474"/>
      <c r="U299" s="492"/>
      <c r="V299" s="492"/>
      <c r="W299" s="492"/>
      <c r="X299" s="492"/>
    </row>
    <row r="300" spans="1:28" s="295" customFormat="1" ht="22.5" customHeight="1" x14ac:dyDescent="0.15">
      <c r="A300" s="294"/>
      <c r="B300" s="281"/>
      <c r="C300" s="281"/>
      <c r="D300" s="474"/>
      <c r="E300" s="474"/>
      <c r="F300" s="474"/>
      <c r="G300" s="474"/>
      <c r="H300" s="474"/>
      <c r="I300" s="474"/>
      <c r="J300" s="474"/>
      <c r="K300" s="474"/>
      <c r="L300" s="474"/>
      <c r="M300" s="474"/>
      <c r="N300" s="283"/>
      <c r="O300" s="474"/>
      <c r="P300" s="474"/>
      <c r="Q300" s="474"/>
      <c r="R300" s="474"/>
      <c r="S300" s="474"/>
      <c r="T300" s="474"/>
      <c r="U300" s="492"/>
      <c r="V300" s="492"/>
      <c r="W300" s="492"/>
      <c r="X300" s="492"/>
    </row>
    <row r="301" spans="1:28" s="295" customFormat="1" ht="22.5" customHeight="1" x14ac:dyDescent="0.15">
      <c r="A301" s="270"/>
      <c r="B301" s="270"/>
      <c r="C301" s="270"/>
      <c r="D301" s="270"/>
      <c r="E301" s="270"/>
      <c r="F301" s="270"/>
      <c r="G301" s="270"/>
      <c r="H301" s="270"/>
      <c r="I301" s="270"/>
      <c r="J301" s="270"/>
      <c r="K301" s="270"/>
      <c r="L301" s="270"/>
      <c r="M301" s="270"/>
      <c r="N301" s="270"/>
      <c r="O301" s="270"/>
      <c r="P301" s="270"/>
      <c r="Q301" s="270"/>
      <c r="R301" s="270"/>
      <c r="S301" s="270"/>
      <c r="T301" s="271"/>
      <c r="U301" s="270"/>
      <c r="V301" s="270"/>
      <c r="W301" s="270"/>
      <c r="X301" s="270"/>
    </row>
    <row r="302" spans="1:28" ht="22.5" customHeight="1" x14ac:dyDescent="0.15">
      <c r="A302" s="270" t="s">
        <v>617</v>
      </c>
      <c r="B302" s="270"/>
      <c r="C302" s="271"/>
      <c r="D302" s="300" t="s">
        <v>679</v>
      </c>
      <c r="E302" s="271"/>
      <c r="F302" s="271"/>
      <c r="G302" s="271"/>
      <c r="H302" s="271"/>
      <c r="I302" s="271"/>
      <c r="J302" s="271"/>
      <c r="K302" s="271"/>
      <c r="L302" s="271"/>
      <c r="M302" s="271"/>
      <c r="N302" s="271"/>
      <c r="O302" s="271"/>
      <c r="P302" s="271"/>
      <c r="Q302" s="271"/>
      <c r="R302" s="271"/>
      <c r="S302" s="270"/>
      <c r="T302" s="270"/>
      <c r="U302" s="270"/>
      <c r="V302" s="270"/>
      <c r="W302" s="270"/>
      <c r="X302" s="270"/>
      <c r="Y302"/>
      <c r="Z302"/>
      <c r="AB302" s="295"/>
    </row>
    <row r="303" spans="1:28" ht="22.5" customHeight="1" x14ac:dyDescent="0.15">
      <c r="A303" s="270"/>
      <c r="B303" s="270" t="s">
        <v>653</v>
      </c>
      <c r="C303" s="271"/>
      <c r="D303" s="271"/>
      <c r="E303" s="271"/>
      <c r="F303" s="271"/>
      <c r="G303" s="271"/>
      <c r="H303" s="271"/>
      <c r="I303" s="271"/>
      <c r="J303" s="271"/>
      <c r="K303" s="271"/>
      <c r="L303" s="271"/>
      <c r="M303" s="271"/>
      <c r="N303" s="271"/>
      <c r="O303" s="271"/>
      <c r="P303" s="271"/>
      <c r="Q303" s="271"/>
      <c r="R303" s="271"/>
      <c r="S303" s="270"/>
      <c r="T303" s="270"/>
      <c r="U303" s="270"/>
      <c r="V303" s="270"/>
      <c r="W303" s="270"/>
      <c r="X303" s="270"/>
      <c r="Y303"/>
      <c r="Z303"/>
      <c r="AB303" s="295"/>
    </row>
    <row r="304" spans="1:28" ht="22.5" customHeight="1" x14ac:dyDescent="0.15">
      <c r="A304" s="270"/>
      <c r="B304" s="270" t="s">
        <v>654</v>
      </c>
      <c r="C304" s="271"/>
      <c r="D304" s="271"/>
      <c r="E304" s="271"/>
      <c r="F304" s="271"/>
      <c r="G304" s="271"/>
      <c r="H304" s="271"/>
      <c r="I304" s="271"/>
      <c r="J304" s="271"/>
      <c r="K304" s="271"/>
      <c r="L304" s="271"/>
      <c r="M304" s="271"/>
      <c r="N304" s="271"/>
      <c r="O304" s="271"/>
      <c r="P304" s="271"/>
      <c r="Q304" s="271"/>
      <c r="R304" s="271"/>
      <c r="S304" s="270"/>
      <c r="T304" s="270"/>
      <c r="U304" s="270"/>
      <c r="V304" s="270"/>
      <c r="W304" s="270"/>
      <c r="X304" s="270"/>
      <c r="Y304"/>
      <c r="Z304"/>
    </row>
    <row r="305" spans="1:28" ht="22.5" customHeight="1" x14ac:dyDescent="0.15">
      <c r="A305" s="294"/>
      <c r="B305" s="294"/>
      <c r="C305" s="295"/>
      <c r="D305" s="295"/>
      <c r="E305" s="295"/>
      <c r="F305" s="284" t="s">
        <v>655</v>
      </c>
      <c r="G305" s="473"/>
      <c r="H305" s="473"/>
      <c r="I305" s="473"/>
      <c r="J305" s="473"/>
      <c r="K305" s="473"/>
      <c r="L305" s="295"/>
      <c r="M305" s="295"/>
      <c r="N305" s="295"/>
      <c r="O305" s="295"/>
      <c r="P305" s="295"/>
      <c r="Q305" s="295"/>
      <c r="R305" s="294"/>
      <c r="S305" s="294"/>
      <c r="T305" s="294"/>
      <c r="U305" s="294"/>
      <c r="V305" s="294"/>
      <c r="W305" s="294"/>
      <c r="X305" s="295"/>
      <c r="Y305"/>
      <c r="Z305"/>
    </row>
    <row r="306" spans="1:28" ht="22.5" customHeight="1" x14ac:dyDescent="0.15">
      <c r="A306" s="294"/>
      <c r="B306" s="294"/>
      <c r="C306" s="295"/>
      <c r="D306" s="295"/>
      <c r="E306" s="295"/>
      <c r="F306" s="284" t="s">
        <v>656</v>
      </c>
      <c r="G306" s="473"/>
      <c r="H306" s="473"/>
      <c r="I306" s="473"/>
      <c r="J306" s="473"/>
      <c r="K306" s="473"/>
      <c r="L306" s="295"/>
      <c r="M306" s="295"/>
      <c r="N306" s="295"/>
      <c r="O306" s="295"/>
      <c r="P306" s="295"/>
      <c r="Q306" s="295"/>
      <c r="R306" s="294"/>
      <c r="S306" s="294"/>
      <c r="T306" s="294"/>
      <c r="U306" s="294"/>
      <c r="V306" s="294"/>
      <c r="W306" s="294"/>
      <c r="X306" s="295"/>
      <c r="Y306"/>
      <c r="Z306"/>
    </row>
    <row r="307" spans="1:28" ht="22.5" customHeight="1" x14ac:dyDescent="0.15">
      <c r="A307" s="294"/>
      <c r="B307" s="294"/>
      <c r="C307" s="295"/>
      <c r="D307" s="295"/>
      <c r="E307" s="295"/>
      <c r="F307" s="295"/>
      <c r="G307" s="295"/>
      <c r="H307" s="296"/>
      <c r="I307" s="296"/>
      <c r="J307" s="296"/>
      <c r="K307" s="296"/>
      <c r="L307" s="295"/>
      <c r="M307" s="295"/>
      <c r="N307" s="295"/>
      <c r="O307" s="295"/>
      <c r="P307" s="295"/>
      <c r="Q307" s="295"/>
      <c r="R307" s="294"/>
      <c r="S307" s="294"/>
      <c r="T307" s="294"/>
      <c r="U307" s="294"/>
      <c r="V307" s="294"/>
      <c r="W307" s="294"/>
      <c r="X307" s="295"/>
      <c r="Y307"/>
      <c r="Z307"/>
    </row>
    <row r="308" spans="1:28" ht="22.5" customHeight="1" x14ac:dyDescent="0.15">
      <c r="A308" s="294"/>
      <c r="B308" s="294"/>
      <c r="C308" s="295"/>
      <c r="D308" s="295"/>
      <c r="E308" s="295"/>
      <c r="F308" s="284" t="s">
        <v>655</v>
      </c>
      <c r="G308" s="473"/>
      <c r="H308" s="473"/>
      <c r="I308" s="473"/>
      <c r="J308" s="473"/>
      <c r="K308" s="473"/>
      <c r="L308" s="294"/>
      <c r="M308" s="294"/>
      <c r="N308" s="295"/>
      <c r="O308" s="295"/>
      <c r="P308" s="295"/>
      <c r="Q308" s="295"/>
      <c r="R308" s="294"/>
      <c r="S308" s="294"/>
      <c r="T308" s="294"/>
      <c r="U308" s="294"/>
      <c r="V308" s="294"/>
      <c r="W308" s="294"/>
      <c r="X308" s="295"/>
      <c r="Y308"/>
    </row>
    <row r="309" spans="1:28" s="295" customFormat="1" ht="22.5" customHeight="1" x14ac:dyDescent="0.15">
      <c r="A309" s="294"/>
      <c r="B309" s="294"/>
      <c r="F309" s="284" t="s">
        <v>656</v>
      </c>
      <c r="G309" s="473"/>
      <c r="H309" s="473"/>
      <c r="I309" s="473"/>
      <c r="J309" s="473"/>
      <c r="K309" s="473"/>
      <c r="R309" s="294"/>
      <c r="S309" s="294"/>
      <c r="T309" s="294"/>
      <c r="U309" s="294"/>
      <c r="V309" s="294"/>
      <c r="W309" s="294"/>
      <c r="AB309"/>
    </row>
    <row r="310" spans="1:28" s="295" customFormat="1" ht="22.5" customHeight="1" x14ac:dyDescent="0.15">
      <c r="A310" s="294"/>
      <c r="B310" s="294"/>
      <c r="F310" s="285"/>
      <c r="G310" s="292"/>
      <c r="H310" s="292"/>
      <c r="I310" s="292"/>
      <c r="J310" s="292"/>
      <c r="K310" s="292"/>
      <c r="R310" s="294"/>
      <c r="S310" s="294"/>
      <c r="T310" s="294"/>
      <c r="U310" s="294"/>
      <c r="V310" s="294"/>
      <c r="W310" s="294"/>
      <c r="AB310"/>
    </row>
    <row r="311" spans="1:28" s="295" customFormat="1" ht="22.5" customHeight="1" x14ac:dyDescent="0.15">
      <c r="A311" s="294"/>
      <c r="B311" s="294"/>
      <c r="H311" s="296"/>
      <c r="I311" s="296"/>
      <c r="J311" s="296"/>
      <c r="K311" s="296"/>
      <c r="Q311" s="294"/>
      <c r="R311" s="294"/>
      <c r="S311" s="294"/>
      <c r="T311" s="294"/>
      <c r="U311" s="294"/>
      <c r="V311" s="294"/>
    </row>
    <row r="312" spans="1:28" s="295" customFormat="1" ht="22.5" customHeight="1" x14ac:dyDescent="0.15">
      <c r="A312" s="284" t="s">
        <v>655</v>
      </c>
      <c r="B312" s="282"/>
      <c r="C312" s="296"/>
      <c r="D312" s="296"/>
      <c r="F312" s="284" t="s">
        <v>655</v>
      </c>
      <c r="G312" s="473"/>
      <c r="H312" s="473"/>
      <c r="I312" s="473"/>
      <c r="J312" s="473"/>
      <c r="K312" s="473"/>
      <c r="P312" s="284" t="s">
        <v>655</v>
      </c>
      <c r="Q312" s="473"/>
      <c r="R312" s="473"/>
      <c r="S312" s="473"/>
      <c r="T312" s="473"/>
      <c r="U312" s="473"/>
      <c r="V312" s="294"/>
    </row>
    <row r="313" spans="1:28" s="295" customFormat="1" ht="22.5" customHeight="1" x14ac:dyDescent="0.15">
      <c r="A313" s="284" t="s">
        <v>656</v>
      </c>
      <c r="B313" s="282"/>
      <c r="C313" s="296"/>
      <c r="D313" s="296"/>
      <c r="F313" s="284" t="s">
        <v>656</v>
      </c>
      <c r="G313" s="473"/>
      <c r="H313" s="473"/>
      <c r="I313" s="473"/>
      <c r="J313" s="473"/>
      <c r="K313" s="473"/>
      <c r="P313" s="284" t="s">
        <v>656</v>
      </c>
      <c r="Q313" s="473"/>
      <c r="R313" s="473"/>
      <c r="S313" s="473"/>
      <c r="T313" s="473"/>
      <c r="U313" s="473"/>
      <c r="V313" s="294"/>
    </row>
    <row r="314" spans="1:28" ht="22.5" customHeight="1" x14ac:dyDescent="0.15">
      <c r="A314" s="294"/>
      <c r="B314" s="294"/>
      <c r="C314" s="295"/>
      <c r="D314" s="295"/>
      <c r="E314" s="295"/>
      <c r="F314" s="295"/>
      <c r="G314" s="295"/>
      <c r="H314" s="295"/>
      <c r="I314" s="295"/>
      <c r="J314" s="295"/>
      <c r="K314" s="295"/>
      <c r="L314" s="295"/>
      <c r="M314" s="295"/>
      <c r="N314" s="295"/>
      <c r="O314" s="295"/>
      <c r="P314" s="295"/>
      <c r="Q314" s="295"/>
      <c r="R314" s="295"/>
      <c r="S314" s="295"/>
      <c r="T314" s="295"/>
      <c r="U314" s="295"/>
      <c r="V314" s="294"/>
      <c r="W314" s="295"/>
      <c r="X314" s="295"/>
      <c r="AB314" s="295"/>
    </row>
    <row r="315" spans="1:28" ht="22.5" customHeight="1" x14ac:dyDescent="0.15">
      <c r="A315" s="284" t="s">
        <v>655</v>
      </c>
      <c r="B315" s="282"/>
      <c r="C315" s="296"/>
      <c r="D315" s="296"/>
      <c r="E315" s="295"/>
      <c r="F315" s="284" t="s">
        <v>655</v>
      </c>
      <c r="G315" s="473"/>
      <c r="H315" s="473"/>
      <c r="I315" s="473"/>
      <c r="J315" s="473"/>
      <c r="K315" s="473"/>
      <c r="L315" s="295"/>
      <c r="M315" s="295"/>
      <c r="N315" s="295"/>
      <c r="O315" s="295"/>
      <c r="P315" s="284" t="s">
        <v>655</v>
      </c>
      <c r="Q315" s="473"/>
      <c r="R315" s="473"/>
      <c r="S315" s="473"/>
      <c r="T315" s="473"/>
      <c r="U315" s="473"/>
      <c r="V315" s="294"/>
      <c r="W315" s="295"/>
      <c r="X315" s="295"/>
      <c r="AB315" s="295"/>
    </row>
    <row r="316" spans="1:28" ht="22.5" customHeight="1" x14ac:dyDescent="0.15">
      <c r="A316" s="284" t="s">
        <v>656</v>
      </c>
      <c r="B316" s="282"/>
      <c r="C316" s="296"/>
      <c r="D316" s="296"/>
      <c r="E316" s="295"/>
      <c r="F316" s="284" t="s">
        <v>656</v>
      </c>
      <c r="G316" s="473"/>
      <c r="H316" s="473"/>
      <c r="I316" s="473"/>
      <c r="J316" s="473"/>
      <c r="K316" s="473"/>
      <c r="L316" s="295"/>
      <c r="M316" s="295"/>
      <c r="N316" s="295"/>
      <c r="O316" s="295"/>
      <c r="P316" s="284" t="s">
        <v>656</v>
      </c>
      <c r="Q316" s="473"/>
      <c r="R316" s="473"/>
      <c r="S316" s="473"/>
      <c r="T316" s="473"/>
      <c r="U316" s="473"/>
      <c r="V316" s="294"/>
      <c r="W316" s="295"/>
      <c r="X316" s="295"/>
    </row>
    <row r="317" spans="1:28" ht="22.5" customHeight="1" x14ac:dyDescent="0.15">
      <c r="A317" s="294"/>
      <c r="B317" s="294"/>
      <c r="C317" s="295"/>
      <c r="D317" s="295"/>
      <c r="E317" s="295"/>
      <c r="F317" s="295"/>
      <c r="G317" s="295"/>
      <c r="H317" s="295"/>
      <c r="I317" s="295"/>
      <c r="J317" s="295"/>
      <c r="K317" s="295"/>
      <c r="L317" s="295"/>
      <c r="M317" s="295"/>
      <c r="N317" s="295"/>
      <c r="O317" s="295"/>
      <c r="P317" s="295"/>
      <c r="Q317" s="295"/>
      <c r="R317" s="295"/>
      <c r="S317" s="295"/>
      <c r="T317" s="295"/>
      <c r="U317" s="295"/>
      <c r="V317" s="294"/>
      <c r="W317" s="295"/>
      <c r="X317" s="295"/>
    </row>
    <row r="318" spans="1:28" ht="22.5" customHeight="1" x14ac:dyDescent="0.15">
      <c r="A318" s="284" t="s">
        <v>655</v>
      </c>
      <c r="B318" s="282"/>
      <c r="C318" s="296"/>
      <c r="D318" s="296"/>
      <c r="E318" s="295"/>
      <c r="F318" s="284" t="s">
        <v>655</v>
      </c>
      <c r="G318" s="473"/>
      <c r="H318" s="473"/>
      <c r="I318" s="473"/>
      <c r="J318" s="473"/>
      <c r="K318" s="473"/>
      <c r="L318" s="295"/>
      <c r="M318" s="295"/>
      <c r="N318" s="295"/>
      <c r="O318" s="295"/>
      <c r="P318" s="284" t="s">
        <v>655</v>
      </c>
      <c r="Q318" s="473"/>
      <c r="R318" s="473"/>
      <c r="S318" s="473"/>
      <c r="T318" s="473"/>
      <c r="U318" s="473"/>
      <c r="V318" s="294"/>
      <c r="W318" s="295"/>
      <c r="X318" s="295"/>
    </row>
    <row r="319" spans="1:28" ht="22.5" customHeight="1" x14ac:dyDescent="0.15">
      <c r="A319" s="284" t="s">
        <v>656</v>
      </c>
      <c r="B319" s="282"/>
      <c r="C319" s="296"/>
      <c r="D319" s="296"/>
      <c r="E319" s="295"/>
      <c r="F319" s="284" t="s">
        <v>656</v>
      </c>
      <c r="G319" s="473"/>
      <c r="H319" s="473"/>
      <c r="I319" s="473"/>
      <c r="J319" s="473"/>
      <c r="K319" s="473"/>
      <c r="L319" s="295"/>
      <c r="M319" s="295"/>
      <c r="N319" s="295"/>
      <c r="O319" s="295"/>
      <c r="P319" s="284" t="s">
        <v>656</v>
      </c>
      <c r="Q319" s="473"/>
      <c r="R319" s="473"/>
      <c r="S319" s="473"/>
      <c r="T319" s="473"/>
      <c r="U319" s="473"/>
      <c r="V319" s="294"/>
      <c r="W319" s="295"/>
      <c r="X319" s="295"/>
    </row>
    <row r="320" spans="1:28" ht="22.5" customHeight="1" x14ac:dyDescent="0.15">
      <c r="A320" s="294"/>
      <c r="B320" s="294"/>
      <c r="C320" s="295"/>
      <c r="D320" s="295"/>
      <c r="E320" s="295"/>
      <c r="F320" s="295"/>
      <c r="G320" s="295"/>
      <c r="H320" s="295"/>
      <c r="I320" s="295"/>
      <c r="J320" s="295"/>
      <c r="K320" s="295"/>
      <c r="L320" s="295"/>
      <c r="M320" s="295"/>
      <c r="N320" s="295"/>
      <c r="O320" s="295"/>
      <c r="P320" s="295"/>
      <c r="Q320" s="295"/>
      <c r="R320" s="295"/>
      <c r="S320" s="295"/>
      <c r="T320" s="295"/>
      <c r="U320" s="295"/>
      <c r="V320" s="294"/>
      <c r="W320" s="295"/>
      <c r="X320" s="295"/>
    </row>
    <row r="321" spans="1:28" ht="22.5" customHeight="1" x14ac:dyDescent="0.15">
      <c r="A321" s="284" t="s">
        <v>655</v>
      </c>
      <c r="B321" s="282"/>
      <c r="C321" s="296"/>
      <c r="D321" s="296"/>
      <c r="E321" s="295"/>
      <c r="F321" s="284" t="s">
        <v>655</v>
      </c>
      <c r="G321" s="473"/>
      <c r="H321" s="473"/>
      <c r="I321" s="473"/>
      <c r="J321" s="473"/>
      <c r="K321" s="473"/>
      <c r="L321" s="295"/>
      <c r="M321" s="295"/>
      <c r="N321" s="295"/>
      <c r="O321" s="295"/>
      <c r="P321" s="284" t="s">
        <v>655</v>
      </c>
      <c r="Q321" s="473"/>
      <c r="R321" s="473"/>
      <c r="S321" s="473"/>
      <c r="T321" s="473"/>
      <c r="U321" s="473"/>
      <c r="V321" s="294"/>
      <c r="W321" s="295"/>
      <c r="X321" s="295"/>
    </row>
    <row r="322" spans="1:28" s="295" customFormat="1" ht="22.5" customHeight="1" x14ac:dyDescent="0.15">
      <c r="A322" s="284" t="s">
        <v>656</v>
      </c>
      <c r="B322" s="282"/>
      <c r="C322" s="296"/>
      <c r="D322" s="296"/>
      <c r="F322" s="284" t="s">
        <v>656</v>
      </c>
      <c r="G322" s="473"/>
      <c r="H322" s="473"/>
      <c r="I322" s="473"/>
      <c r="J322" s="473"/>
      <c r="K322" s="473"/>
      <c r="P322" s="284" t="s">
        <v>656</v>
      </c>
      <c r="Q322" s="473"/>
      <c r="R322" s="473"/>
      <c r="S322" s="473"/>
      <c r="T322" s="473"/>
      <c r="U322" s="473"/>
      <c r="V322" s="294"/>
      <c r="AB322"/>
    </row>
    <row r="323" spans="1:28" s="295" customFormat="1" ht="22.5" customHeight="1" x14ac:dyDescent="0.15">
      <c r="A323" s="294"/>
      <c r="B323" s="294"/>
      <c r="V323" s="294"/>
      <c r="AB323"/>
    </row>
    <row r="324" spans="1:28" s="295" customFormat="1" ht="22.5" customHeight="1" x14ac:dyDescent="0.15">
      <c r="A324" s="284" t="s">
        <v>655</v>
      </c>
      <c r="B324" s="282"/>
      <c r="C324" s="296"/>
      <c r="D324" s="296"/>
      <c r="F324" s="284" t="s">
        <v>655</v>
      </c>
      <c r="G324" s="473"/>
      <c r="H324" s="473"/>
      <c r="I324" s="473"/>
      <c r="J324" s="473"/>
      <c r="K324" s="473"/>
      <c r="P324" s="284" t="s">
        <v>655</v>
      </c>
      <c r="Q324" s="473"/>
      <c r="R324" s="473"/>
      <c r="S324" s="473"/>
      <c r="T324" s="473"/>
      <c r="U324" s="473"/>
      <c r="V324" s="294"/>
    </row>
    <row r="325" spans="1:28" s="295" customFormat="1" ht="22.5" customHeight="1" x14ac:dyDescent="0.15">
      <c r="A325" s="284" t="s">
        <v>656</v>
      </c>
      <c r="B325" s="282"/>
      <c r="C325" s="296"/>
      <c r="D325" s="296"/>
      <c r="F325" s="284" t="s">
        <v>656</v>
      </c>
      <c r="G325" s="473"/>
      <c r="H325" s="473"/>
      <c r="I325" s="473"/>
      <c r="J325" s="473"/>
      <c r="K325" s="473"/>
      <c r="P325" s="284" t="s">
        <v>656</v>
      </c>
      <c r="Q325" s="473"/>
      <c r="R325" s="473"/>
      <c r="S325" s="473"/>
      <c r="T325" s="473"/>
      <c r="U325" s="473"/>
      <c r="V325" s="294"/>
    </row>
    <row r="326" spans="1:28" s="295" customFormat="1" ht="22.5" customHeight="1" x14ac:dyDescent="0.15">
      <c r="A326" s="294"/>
      <c r="B326" s="294"/>
      <c r="V326" s="294"/>
    </row>
    <row r="327" spans="1:28" ht="22.5" customHeight="1" x14ac:dyDescent="0.15">
      <c r="A327" s="294"/>
      <c r="B327" s="294"/>
      <c r="C327" s="295"/>
      <c r="D327" s="295"/>
      <c r="E327" s="295"/>
      <c r="F327" s="295"/>
      <c r="G327" s="295"/>
      <c r="H327" s="295"/>
      <c r="I327" s="295"/>
      <c r="J327" s="295"/>
      <c r="K327" s="295"/>
      <c r="L327" s="295"/>
      <c r="M327" s="295"/>
      <c r="N327" s="295"/>
      <c r="O327" s="295"/>
      <c r="P327" s="295"/>
      <c r="Q327" s="295"/>
      <c r="R327" s="295"/>
      <c r="S327" s="295"/>
      <c r="T327" s="295"/>
      <c r="U327" s="295"/>
      <c r="V327" s="294"/>
      <c r="W327" s="295"/>
      <c r="X327" s="295"/>
      <c r="AB327" s="295"/>
    </row>
    <row r="328" spans="1:28" ht="22.5" customHeight="1" x14ac:dyDescent="0.15">
      <c r="A328" s="270" t="s">
        <v>619</v>
      </c>
      <c r="B328" s="270"/>
      <c r="C328" s="271"/>
      <c r="D328" s="271"/>
      <c r="E328" s="271"/>
      <c r="F328" s="271"/>
      <c r="G328" s="271"/>
      <c r="H328" s="271"/>
      <c r="I328" s="300" t="s">
        <v>679</v>
      </c>
      <c r="J328" s="271"/>
      <c r="K328" s="271"/>
      <c r="L328" s="271"/>
      <c r="M328" s="271"/>
      <c r="N328" s="271"/>
      <c r="O328" s="271"/>
      <c r="P328" s="271"/>
      <c r="Q328" s="271"/>
      <c r="R328" s="271"/>
      <c r="S328" s="271"/>
      <c r="T328" s="270"/>
      <c r="U328" s="270"/>
      <c r="V328" s="270"/>
      <c r="W328" s="270"/>
      <c r="X328" s="270"/>
      <c r="AB328" s="295"/>
    </row>
    <row r="329" spans="1:28" ht="22.5" customHeight="1" x14ac:dyDescent="0.15">
      <c r="A329" s="270"/>
      <c r="B329" s="503" t="s">
        <v>629</v>
      </c>
      <c r="C329" s="503"/>
      <c r="D329" s="503" t="s">
        <v>630</v>
      </c>
      <c r="E329" s="503"/>
      <c r="F329" s="503"/>
      <c r="G329" s="503" t="s">
        <v>631</v>
      </c>
      <c r="H329" s="503"/>
      <c r="I329" s="503"/>
      <c r="J329" s="503"/>
      <c r="K329" s="503" t="s">
        <v>632</v>
      </c>
      <c r="L329" s="503"/>
      <c r="M329" s="503"/>
      <c r="N329" s="503"/>
      <c r="O329" s="503"/>
      <c r="P329" s="503" t="s">
        <v>633</v>
      </c>
      <c r="Q329" s="503"/>
      <c r="R329" s="503"/>
      <c r="S329" s="503"/>
      <c r="T329" s="503" t="s">
        <v>628</v>
      </c>
      <c r="U329" s="503"/>
      <c r="V329" s="503"/>
      <c r="W329" s="503"/>
      <c r="X329" s="270"/>
    </row>
    <row r="330" spans="1:28" ht="22.5" customHeight="1" x14ac:dyDescent="0.15">
      <c r="A330" s="270"/>
      <c r="B330" s="502" t="s">
        <v>657</v>
      </c>
      <c r="C330" s="502"/>
      <c r="D330" s="490"/>
      <c r="E330" s="474"/>
      <c r="F330" s="474"/>
      <c r="G330" s="474"/>
      <c r="H330" s="474"/>
      <c r="I330" s="474"/>
      <c r="J330" s="474"/>
      <c r="K330" s="491"/>
      <c r="L330" s="491"/>
      <c r="M330" s="491"/>
      <c r="N330" s="491"/>
      <c r="O330" s="491"/>
      <c r="P330" s="474"/>
      <c r="Q330" s="474"/>
      <c r="R330" s="474"/>
      <c r="S330" s="474"/>
      <c r="T330" s="474"/>
      <c r="U330" s="474"/>
      <c r="V330" s="474"/>
      <c r="W330" s="474"/>
      <c r="X330" s="270"/>
    </row>
    <row r="331" spans="1:28" ht="22.5" customHeight="1" x14ac:dyDescent="0.15">
      <c r="A331" s="270"/>
      <c r="B331" s="502" t="s">
        <v>699</v>
      </c>
      <c r="C331" s="502"/>
      <c r="D331" s="490"/>
      <c r="E331" s="474"/>
      <c r="F331" s="474"/>
      <c r="G331" s="474"/>
      <c r="H331" s="474"/>
      <c r="I331" s="474"/>
      <c r="J331" s="474"/>
      <c r="K331" s="491"/>
      <c r="L331" s="491"/>
      <c r="M331" s="491"/>
      <c r="N331" s="491"/>
      <c r="O331" s="491"/>
      <c r="P331" s="474"/>
      <c r="Q331" s="474"/>
      <c r="R331" s="474"/>
      <c r="S331" s="474"/>
      <c r="T331" s="474"/>
      <c r="U331" s="474"/>
      <c r="V331" s="474"/>
      <c r="W331" s="474"/>
      <c r="X331" s="270"/>
    </row>
    <row r="332" spans="1:28" ht="22.5" customHeight="1" x14ac:dyDescent="0.15">
      <c r="A332" s="270"/>
      <c r="B332" s="502"/>
      <c r="C332" s="502"/>
      <c r="D332" s="490"/>
      <c r="E332" s="474"/>
      <c r="F332" s="474"/>
      <c r="G332" s="474"/>
      <c r="H332" s="474"/>
      <c r="I332" s="474"/>
      <c r="J332" s="474"/>
      <c r="K332" s="491"/>
      <c r="L332" s="491"/>
      <c r="M332" s="491"/>
      <c r="N332" s="491"/>
      <c r="O332" s="491"/>
      <c r="P332" s="474"/>
      <c r="Q332" s="474"/>
      <c r="R332" s="474"/>
      <c r="S332" s="474"/>
      <c r="T332" s="474"/>
      <c r="U332" s="474"/>
      <c r="V332" s="474"/>
      <c r="W332" s="474"/>
      <c r="X332" s="270"/>
    </row>
    <row r="333" spans="1:28" ht="22.5" customHeight="1" x14ac:dyDescent="0.15">
      <c r="A333" s="270"/>
      <c r="B333" s="502"/>
      <c r="C333" s="502"/>
      <c r="D333" s="490"/>
      <c r="E333" s="474"/>
      <c r="F333" s="474"/>
      <c r="G333" s="474"/>
      <c r="H333" s="474"/>
      <c r="I333" s="474"/>
      <c r="J333" s="474"/>
      <c r="K333" s="491"/>
      <c r="L333" s="491"/>
      <c r="M333" s="491"/>
      <c r="N333" s="491"/>
      <c r="O333" s="491"/>
      <c r="P333" s="474"/>
      <c r="Q333" s="474"/>
      <c r="R333" s="474"/>
      <c r="S333" s="474"/>
      <c r="T333" s="474"/>
      <c r="U333" s="474"/>
      <c r="V333" s="474"/>
      <c r="W333" s="474"/>
      <c r="X333" s="270"/>
    </row>
    <row r="334" spans="1:28" ht="22.5" customHeight="1" x14ac:dyDescent="0.15">
      <c r="A334" s="270"/>
      <c r="B334" s="502"/>
      <c r="C334" s="502"/>
      <c r="D334" s="490"/>
      <c r="E334" s="474"/>
      <c r="F334" s="474"/>
      <c r="G334" s="474"/>
      <c r="H334" s="474"/>
      <c r="I334" s="474"/>
      <c r="J334" s="474"/>
      <c r="K334" s="491"/>
      <c r="L334" s="491"/>
      <c r="M334" s="491"/>
      <c r="N334" s="491"/>
      <c r="O334" s="491"/>
      <c r="P334" s="474"/>
      <c r="Q334" s="474"/>
      <c r="R334" s="474"/>
      <c r="S334" s="474"/>
      <c r="T334" s="474"/>
      <c r="U334" s="474"/>
      <c r="V334" s="474"/>
      <c r="W334" s="474"/>
      <c r="X334" s="270"/>
    </row>
    <row r="335" spans="1:28" ht="22.5" customHeight="1" x14ac:dyDescent="0.15">
      <c r="A335" s="295"/>
      <c r="B335" s="473"/>
      <c r="C335" s="473"/>
      <c r="D335" s="474"/>
      <c r="E335" s="474"/>
      <c r="F335" s="474"/>
      <c r="G335" s="474"/>
      <c r="H335" s="474"/>
      <c r="I335" s="474"/>
      <c r="J335" s="474"/>
      <c r="K335" s="473"/>
      <c r="L335" s="473"/>
      <c r="M335" s="473"/>
      <c r="N335" s="473"/>
      <c r="O335" s="473"/>
      <c r="P335" s="473"/>
      <c r="Q335" s="473"/>
      <c r="R335" s="473"/>
      <c r="S335" s="473"/>
      <c r="T335" s="473"/>
      <c r="U335" s="473"/>
      <c r="V335" s="473"/>
      <c r="W335" s="473"/>
      <c r="X335" s="295"/>
    </row>
    <row r="336" spans="1:28" ht="22.5" customHeight="1" x14ac:dyDescent="0.15">
      <c r="A336" s="295"/>
      <c r="B336" s="473"/>
      <c r="C336" s="473"/>
      <c r="D336" s="474"/>
      <c r="E336" s="474"/>
      <c r="F336" s="474"/>
      <c r="G336" s="474"/>
      <c r="H336" s="474"/>
      <c r="I336" s="474"/>
      <c r="J336" s="474"/>
      <c r="K336" s="473"/>
      <c r="L336" s="473"/>
      <c r="M336" s="473"/>
      <c r="N336" s="473"/>
      <c r="O336" s="473"/>
      <c r="P336" s="473"/>
      <c r="Q336" s="473"/>
      <c r="R336" s="473"/>
      <c r="S336" s="473"/>
      <c r="T336" s="473"/>
      <c r="U336" s="473"/>
      <c r="V336" s="473"/>
      <c r="W336" s="473"/>
      <c r="X336" s="295"/>
    </row>
    <row r="337" spans="1:62" ht="22.5" customHeight="1" x14ac:dyDescent="0.15">
      <c r="A337" s="295"/>
      <c r="B337" s="473"/>
      <c r="C337" s="473"/>
      <c r="D337" s="474"/>
      <c r="E337" s="474"/>
      <c r="F337" s="474"/>
      <c r="G337" s="474"/>
      <c r="H337" s="474"/>
      <c r="I337" s="474"/>
      <c r="J337" s="474"/>
      <c r="K337" s="473"/>
      <c r="L337" s="473"/>
      <c r="M337" s="473"/>
      <c r="N337" s="473"/>
      <c r="O337" s="473"/>
      <c r="P337" s="473"/>
      <c r="Q337" s="473"/>
      <c r="R337" s="473"/>
      <c r="S337" s="473"/>
      <c r="T337" s="473"/>
      <c r="U337" s="473"/>
      <c r="V337" s="473"/>
      <c r="W337" s="473"/>
      <c r="X337" s="295"/>
    </row>
    <row r="338" spans="1:62" ht="22.5" customHeight="1" x14ac:dyDescent="0.15">
      <c r="A338" s="295"/>
      <c r="B338" s="473"/>
      <c r="C338" s="473"/>
      <c r="D338" s="474"/>
      <c r="E338" s="474"/>
      <c r="F338" s="474"/>
      <c r="G338" s="474"/>
      <c r="H338" s="474"/>
      <c r="I338" s="474"/>
      <c r="J338" s="474"/>
      <c r="K338" s="473"/>
      <c r="L338" s="473"/>
      <c r="M338" s="473"/>
      <c r="N338" s="473"/>
      <c r="O338" s="473"/>
      <c r="P338" s="473"/>
      <c r="Q338" s="473"/>
      <c r="R338" s="473"/>
      <c r="S338" s="473"/>
      <c r="T338" s="473"/>
      <c r="U338" s="473"/>
      <c r="V338" s="473"/>
      <c r="W338" s="473"/>
      <c r="X338" s="295"/>
    </row>
    <row r="339" spans="1:62" ht="22.5" customHeight="1" x14ac:dyDescent="0.15">
      <c r="A339" s="270"/>
      <c r="B339" s="286"/>
      <c r="C339" s="279"/>
      <c r="D339" s="279"/>
      <c r="E339" s="279"/>
      <c r="F339" s="279"/>
      <c r="G339" s="279"/>
      <c r="H339" s="271"/>
      <c r="I339" s="271"/>
      <c r="J339" s="271"/>
      <c r="K339" s="271"/>
      <c r="L339" s="271"/>
      <c r="M339" s="271"/>
      <c r="N339" s="271"/>
      <c r="O339" s="271"/>
      <c r="P339" s="271"/>
      <c r="Q339" s="271"/>
      <c r="R339" s="271"/>
      <c r="S339" s="270"/>
      <c r="T339" s="270"/>
      <c r="U339" s="270"/>
      <c r="V339" s="270"/>
      <c r="W339" s="270"/>
      <c r="X339" s="270"/>
    </row>
    <row r="340" spans="1:62" ht="22.5" customHeight="1" x14ac:dyDescent="0.15">
      <c r="A340" s="270" t="s">
        <v>620</v>
      </c>
      <c r="B340" s="270"/>
      <c r="C340" s="271"/>
      <c r="D340" s="271"/>
      <c r="E340" s="271"/>
      <c r="F340" s="271"/>
      <c r="G340" s="300" t="s">
        <v>679</v>
      </c>
      <c r="H340" s="271"/>
      <c r="I340" s="271"/>
      <c r="J340" s="271"/>
      <c r="K340" s="271"/>
      <c r="L340" s="271"/>
      <c r="M340" s="271"/>
      <c r="N340" s="271"/>
      <c r="O340" s="271"/>
      <c r="P340" s="271"/>
      <c r="Q340" s="271"/>
      <c r="R340" s="271"/>
      <c r="S340" s="270"/>
      <c r="T340" s="270"/>
      <c r="U340" s="270"/>
      <c r="V340" s="270"/>
      <c r="W340" s="270"/>
      <c r="X340" s="270"/>
    </row>
    <row r="341" spans="1:62" ht="22.5" customHeight="1" x14ac:dyDescent="0.15">
      <c r="A341" s="271"/>
      <c r="B341" s="501" t="s">
        <v>624</v>
      </c>
      <c r="C341" s="501"/>
      <c r="D341" s="503" t="s">
        <v>623</v>
      </c>
      <c r="E341" s="503"/>
      <c r="F341" s="503"/>
      <c r="G341" s="501" t="s">
        <v>625</v>
      </c>
      <c r="H341" s="501"/>
      <c r="I341" s="501"/>
      <c r="J341" s="501"/>
      <c r="K341" s="501" t="s">
        <v>626</v>
      </c>
      <c r="L341" s="501"/>
      <c r="M341" s="501"/>
      <c r="N341" s="501"/>
      <c r="O341" s="501"/>
      <c r="P341" s="501" t="s">
        <v>627</v>
      </c>
      <c r="Q341" s="501"/>
      <c r="R341" s="501"/>
      <c r="S341" s="501"/>
      <c r="T341" s="501" t="s">
        <v>628</v>
      </c>
      <c r="U341" s="501"/>
      <c r="V341" s="501"/>
      <c r="W341" s="501"/>
      <c r="X341" s="271"/>
    </row>
    <row r="342" spans="1:62" ht="22.5" customHeight="1" x14ac:dyDescent="0.15">
      <c r="A342" s="271"/>
      <c r="B342" s="473"/>
      <c r="C342" s="473"/>
      <c r="D342" s="474"/>
      <c r="E342" s="474"/>
      <c r="F342" s="474"/>
      <c r="G342" s="474"/>
      <c r="H342" s="474"/>
      <c r="I342" s="474"/>
      <c r="J342" s="474"/>
      <c r="K342" s="473"/>
      <c r="L342" s="473"/>
      <c r="M342" s="473"/>
      <c r="N342" s="473"/>
      <c r="O342" s="473"/>
      <c r="P342" s="473"/>
      <c r="Q342" s="473"/>
      <c r="R342" s="473"/>
      <c r="S342" s="473"/>
      <c r="T342" s="473"/>
      <c r="U342" s="473"/>
      <c r="V342" s="473"/>
      <c r="W342" s="473"/>
      <c r="X342" s="271"/>
    </row>
    <row r="343" spans="1:62" ht="22.5" customHeight="1" x14ac:dyDescent="0.15">
      <c r="A343" s="271"/>
      <c r="B343" s="473"/>
      <c r="C343" s="473"/>
      <c r="D343" s="474"/>
      <c r="E343" s="474"/>
      <c r="F343" s="474"/>
      <c r="G343" s="474"/>
      <c r="H343" s="474"/>
      <c r="I343" s="474"/>
      <c r="J343" s="474"/>
      <c r="K343" s="473"/>
      <c r="L343" s="473"/>
      <c r="M343" s="473"/>
      <c r="N343" s="473"/>
      <c r="O343" s="473"/>
      <c r="P343" s="473"/>
      <c r="Q343" s="473"/>
      <c r="R343" s="473"/>
      <c r="S343" s="473"/>
      <c r="T343" s="473"/>
      <c r="U343" s="473"/>
      <c r="V343" s="473"/>
      <c r="W343" s="473"/>
      <c r="X343" s="271"/>
    </row>
    <row r="344" spans="1:62" ht="22.5" customHeight="1" x14ac:dyDescent="0.15">
      <c r="A344" s="271"/>
      <c r="B344" s="473"/>
      <c r="C344" s="473"/>
      <c r="D344" s="474"/>
      <c r="E344" s="474"/>
      <c r="F344" s="474"/>
      <c r="G344" s="474"/>
      <c r="H344" s="474"/>
      <c r="I344" s="474"/>
      <c r="J344" s="474"/>
      <c r="K344" s="473"/>
      <c r="L344" s="473"/>
      <c r="M344" s="473"/>
      <c r="N344" s="473"/>
      <c r="O344" s="473"/>
      <c r="P344" s="473"/>
      <c r="Q344" s="473"/>
      <c r="R344" s="473"/>
      <c r="S344" s="473"/>
      <c r="T344" s="473"/>
      <c r="U344" s="473"/>
      <c r="V344" s="473"/>
      <c r="W344" s="473"/>
      <c r="X344" s="271"/>
    </row>
    <row r="345" spans="1:62" s="306" customFormat="1" ht="22.5" customHeight="1" x14ac:dyDescent="0.15">
      <c r="A345" s="271"/>
      <c r="B345" s="473"/>
      <c r="C345" s="473"/>
      <c r="D345" s="474"/>
      <c r="E345" s="474"/>
      <c r="F345" s="474"/>
      <c r="G345" s="474"/>
      <c r="H345" s="474"/>
      <c r="I345" s="474"/>
      <c r="J345" s="474"/>
      <c r="K345" s="473"/>
      <c r="L345" s="473"/>
      <c r="M345" s="473"/>
      <c r="N345" s="473"/>
      <c r="O345" s="473"/>
      <c r="P345" s="473"/>
      <c r="Q345" s="473"/>
      <c r="R345" s="473"/>
      <c r="S345" s="473"/>
      <c r="T345" s="473"/>
      <c r="U345" s="473"/>
      <c r="V345" s="473"/>
      <c r="W345" s="473"/>
      <c r="X345" s="271"/>
      <c r="Y345" s="301"/>
      <c r="Z345" s="301"/>
      <c r="AA345" s="301"/>
      <c r="AB345"/>
      <c r="AC345" s="301"/>
      <c r="AD345" s="301"/>
      <c r="AE345" s="301"/>
      <c r="AF345" s="301"/>
      <c r="AG345" s="301"/>
      <c r="AH345" s="301"/>
      <c r="AI345" s="301"/>
      <c r="AJ345" s="301"/>
      <c r="AK345" s="301"/>
      <c r="AL345" s="301"/>
      <c r="AM345" s="301"/>
      <c r="AN345" s="301"/>
      <c r="AO345" s="301"/>
      <c r="AP345" s="301"/>
      <c r="AQ345" s="301"/>
      <c r="AR345" s="301"/>
      <c r="AS345" s="301"/>
      <c r="AT345" s="301"/>
      <c r="AU345" s="301"/>
      <c r="AV345" s="301"/>
      <c r="AW345" s="301"/>
      <c r="AX345" s="301"/>
      <c r="AY345" s="301"/>
      <c r="AZ345" s="301"/>
      <c r="BA345" s="301"/>
      <c r="BB345" s="301"/>
      <c r="BC345" s="301"/>
      <c r="BD345" s="301"/>
      <c r="BE345" s="301"/>
      <c r="BF345" s="301"/>
      <c r="BG345" s="301"/>
      <c r="BH345" s="301"/>
      <c r="BI345" s="301"/>
      <c r="BJ345" s="301"/>
    </row>
    <row r="346" spans="1:62" s="306" customFormat="1" ht="22.5" customHeight="1" x14ac:dyDescent="0.15">
      <c r="A346" s="271"/>
      <c r="B346" s="473"/>
      <c r="C346" s="473"/>
      <c r="D346" s="474"/>
      <c r="E346" s="474"/>
      <c r="F346" s="474"/>
      <c r="G346" s="474"/>
      <c r="H346" s="474"/>
      <c r="I346" s="474"/>
      <c r="J346" s="474"/>
      <c r="K346" s="473"/>
      <c r="L346" s="473"/>
      <c r="M346" s="473"/>
      <c r="N346" s="473"/>
      <c r="O346" s="473"/>
      <c r="P346" s="473"/>
      <c r="Q346" s="473"/>
      <c r="R346" s="473"/>
      <c r="S346" s="473"/>
      <c r="T346" s="473"/>
      <c r="U346" s="473"/>
      <c r="V346" s="473"/>
      <c r="W346" s="473"/>
      <c r="X346" s="271"/>
      <c r="Y346" s="302"/>
      <c r="Z346" s="302"/>
      <c r="AA346" s="302"/>
      <c r="AB346"/>
      <c r="AC346" s="302"/>
      <c r="AD346" s="302"/>
      <c r="AE346" s="302"/>
      <c r="AF346" s="302"/>
      <c r="AG346" s="302"/>
      <c r="AH346" s="302"/>
      <c r="AI346" s="302"/>
      <c r="AJ346" s="302"/>
      <c r="AK346" s="302"/>
      <c r="AL346" s="302"/>
      <c r="AM346" s="302"/>
      <c r="AN346" s="302"/>
      <c r="AO346" s="302"/>
      <c r="AP346" s="302"/>
      <c r="AQ346" s="302"/>
      <c r="AR346" s="302"/>
      <c r="AS346" s="302"/>
      <c r="AT346" s="302"/>
      <c r="AU346" s="302"/>
      <c r="AV346" s="302"/>
      <c r="AW346" s="302"/>
      <c r="AX346" s="302"/>
      <c r="AY346" s="302"/>
      <c r="AZ346" s="302"/>
      <c r="BA346" s="302"/>
      <c r="BB346" s="302"/>
      <c r="BC346" s="302"/>
      <c r="BD346" s="302"/>
      <c r="BE346" s="302"/>
      <c r="BF346" s="302"/>
      <c r="BG346" s="302"/>
      <c r="BH346" s="302"/>
      <c r="BI346" s="302"/>
      <c r="BJ346" s="302"/>
    </row>
    <row r="347" spans="1:62" s="306" customFormat="1" ht="22.5" customHeight="1" x14ac:dyDescent="0.15">
      <c r="A347" s="295"/>
      <c r="B347" s="473"/>
      <c r="C347" s="473"/>
      <c r="D347" s="474"/>
      <c r="E347" s="474"/>
      <c r="F347" s="474"/>
      <c r="G347" s="474"/>
      <c r="H347" s="474"/>
      <c r="I347" s="474"/>
      <c r="J347" s="474"/>
      <c r="K347" s="473"/>
      <c r="L347" s="473"/>
      <c r="M347" s="473"/>
      <c r="N347" s="473"/>
      <c r="O347" s="473"/>
      <c r="P347" s="473"/>
      <c r="Q347" s="473"/>
      <c r="R347" s="473"/>
      <c r="S347" s="473"/>
      <c r="T347" s="473"/>
      <c r="U347" s="473"/>
      <c r="V347" s="473"/>
      <c r="W347" s="473"/>
      <c r="X347" s="295"/>
      <c r="Y347" s="363"/>
      <c r="Z347" s="363"/>
      <c r="AA347" s="363"/>
      <c r="AB347" s="301"/>
      <c r="AC347" s="363"/>
      <c r="AD347" s="363"/>
      <c r="AE347" s="363"/>
      <c r="AF347" s="363"/>
      <c r="AG347" s="363"/>
      <c r="AH347" s="363"/>
      <c r="AI347" s="363"/>
      <c r="AJ347" s="363"/>
      <c r="AK347" s="363"/>
      <c r="AL347" s="363"/>
      <c r="AM347" s="363"/>
      <c r="AN347" s="363"/>
      <c r="AO347" s="363"/>
      <c r="AP347" s="363"/>
      <c r="AQ347" s="363"/>
      <c r="AR347" s="363"/>
      <c r="AS347" s="363"/>
      <c r="AT347" s="363"/>
      <c r="AU347" s="363"/>
      <c r="AV347" s="363"/>
      <c r="AW347" s="363"/>
      <c r="AX347" s="363"/>
      <c r="AY347" s="363"/>
      <c r="AZ347" s="363"/>
      <c r="BA347" s="363"/>
      <c r="BB347" s="363"/>
      <c r="BC347" s="363"/>
      <c r="BD347" s="363"/>
      <c r="BE347" s="363"/>
      <c r="BF347" s="363"/>
      <c r="BG347" s="302"/>
      <c r="BH347" s="302"/>
      <c r="BI347" s="302"/>
      <c r="BJ347" s="302"/>
    </row>
    <row r="348" spans="1:62" s="306" customFormat="1" ht="22.5" customHeight="1" x14ac:dyDescent="0.15">
      <c r="A348" s="295"/>
      <c r="B348" s="473"/>
      <c r="C348" s="473"/>
      <c r="D348" s="474"/>
      <c r="E348" s="474"/>
      <c r="F348" s="474"/>
      <c r="G348" s="474"/>
      <c r="H348" s="474"/>
      <c r="I348" s="474"/>
      <c r="J348" s="474"/>
      <c r="K348" s="473"/>
      <c r="L348" s="473"/>
      <c r="M348" s="473"/>
      <c r="N348" s="473"/>
      <c r="O348" s="473"/>
      <c r="P348" s="473"/>
      <c r="Q348" s="473"/>
      <c r="R348" s="473"/>
      <c r="S348" s="473"/>
      <c r="T348" s="473"/>
      <c r="U348" s="473"/>
      <c r="V348" s="473"/>
      <c r="W348" s="473"/>
      <c r="X348" s="295"/>
      <c r="Y348" s="307"/>
      <c r="Z348" s="307"/>
      <c r="AA348" s="307"/>
      <c r="AB348" s="302"/>
      <c r="AC348" s="307"/>
      <c r="AD348" s="307"/>
      <c r="AE348" s="307"/>
      <c r="AF348" s="307"/>
      <c r="AG348" s="307"/>
      <c r="AH348" s="307"/>
      <c r="AI348" s="307"/>
      <c r="AJ348" s="307"/>
      <c r="AK348" s="307"/>
      <c r="AL348" s="307"/>
      <c r="AM348" s="307"/>
      <c r="AN348" s="307"/>
      <c r="AO348" s="307"/>
      <c r="AP348" s="307"/>
      <c r="AQ348" s="307"/>
      <c r="AR348" s="307"/>
      <c r="AS348" s="307"/>
      <c r="AT348" s="307"/>
      <c r="AU348" s="307"/>
      <c r="AV348" s="307"/>
      <c r="AW348" s="307"/>
      <c r="AX348" s="307"/>
      <c r="AY348" s="307"/>
      <c r="AZ348" s="307"/>
      <c r="BA348" s="307"/>
      <c r="BB348" s="307"/>
      <c r="BC348" s="307"/>
      <c r="BD348" s="307"/>
      <c r="BE348" s="307"/>
      <c r="BF348" s="307"/>
      <c r="BG348" s="302"/>
      <c r="BH348" s="302"/>
      <c r="BI348" s="302"/>
      <c r="BJ348" s="302"/>
    </row>
    <row r="349" spans="1:62" s="306" customFormat="1" ht="22.5" customHeight="1" x14ac:dyDescent="0.15">
      <c r="A349" s="295"/>
      <c r="B349" s="473"/>
      <c r="C349" s="473"/>
      <c r="D349" s="474"/>
      <c r="E349" s="474"/>
      <c r="F349" s="474"/>
      <c r="G349" s="474"/>
      <c r="H349" s="474"/>
      <c r="I349" s="474"/>
      <c r="J349" s="474"/>
      <c r="K349" s="473"/>
      <c r="L349" s="473"/>
      <c r="M349" s="473"/>
      <c r="N349" s="473"/>
      <c r="O349" s="473"/>
      <c r="P349" s="473"/>
      <c r="Q349" s="473"/>
      <c r="R349" s="473"/>
      <c r="S349" s="473"/>
      <c r="T349" s="473"/>
      <c r="U349" s="473"/>
      <c r="V349" s="473"/>
      <c r="W349" s="473"/>
      <c r="X349" s="295"/>
      <c r="Y349" s="307"/>
      <c r="Z349" s="307"/>
      <c r="AA349" s="307"/>
      <c r="AB349" s="363"/>
      <c r="AC349" s="307"/>
      <c r="AD349" s="307"/>
      <c r="AE349" s="307"/>
      <c r="AF349" s="307"/>
      <c r="AG349" s="307"/>
      <c r="AH349" s="307"/>
      <c r="AI349" s="307"/>
      <c r="AJ349" s="307"/>
      <c r="AK349" s="307"/>
      <c r="AL349" s="307"/>
      <c r="AM349" s="307"/>
      <c r="AN349" s="307"/>
      <c r="AO349" s="307"/>
      <c r="AP349" s="307"/>
      <c r="AQ349" s="307"/>
      <c r="AR349" s="307"/>
      <c r="AS349" s="307"/>
      <c r="AT349" s="307"/>
      <c r="AU349" s="307"/>
      <c r="AV349" s="307"/>
      <c r="AW349" s="307"/>
      <c r="AX349" s="307"/>
      <c r="AY349" s="307"/>
      <c r="AZ349" s="307"/>
      <c r="BA349" s="307"/>
      <c r="BB349" s="307"/>
      <c r="BC349" s="307"/>
      <c r="BD349" s="307"/>
      <c r="BE349" s="307"/>
      <c r="BF349" s="307"/>
      <c r="BG349" s="302"/>
      <c r="BH349" s="302"/>
      <c r="BI349" s="302"/>
      <c r="BJ349" s="302"/>
    </row>
    <row r="350" spans="1:62" s="306" customFormat="1" ht="22.5" customHeight="1" x14ac:dyDescent="0.15">
      <c r="A350" s="295"/>
      <c r="B350" s="473"/>
      <c r="C350" s="473"/>
      <c r="D350" s="474"/>
      <c r="E350" s="474"/>
      <c r="F350" s="474"/>
      <c r="G350" s="474"/>
      <c r="H350" s="474"/>
      <c r="I350" s="474"/>
      <c r="J350" s="474"/>
      <c r="K350" s="473"/>
      <c r="L350" s="473"/>
      <c r="M350" s="473"/>
      <c r="N350" s="473"/>
      <c r="O350" s="473"/>
      <c r="P350" s="473"/>
      <c r="Q350" s="473"/>
      <c r="R350" s="473"/>
      <c r="S350" s="473"/>
      <c r="T350" s="473"/>
      <c r="U350" s="473"/>
      <c r="V350" s="473"/>
      <c r="W350" s="473"/>
      <c r="X350" s="295"/>
      <c r="Y350" s="307"/>
      <c r="Z350" s="307"/>
      <c r="AA350" s="307"/>
      <c r="AB350" s="307"/>
      <c r="AC350" s="307"/>
      <c r="AD350" s="307"/>
      <c r="AE350" s="307"/>
      <c r="AF350" s="307"/>
      <c r="AG350" s="307"/>
      <c r="AH350" s="307"/>
      <c r="AI350" s="307"/>
      <c r="AJ350" s="307"/>
      <c r="AK350" s="307"/>
      <c r="AL350" s="307"/>
      <c r="AM350" s="307"/>
      <c r="AN350" s="307"/>
      <c r="AO350" s="307"/>
      <c r="AP350" s="307"/>
      <c r="AQ350" s="307"/>
      <c r="AR350" s="307"/>
      <c r="AS350" s="307"/>
      <c r="AT350" s="307"/>
      <c r="AU350" s="307"/>
      <c r="AV350" s="307"/>
      <c r="AW350" s="307"/>
      <c r="AX350" s="307"/>
      <c r="AY350" s="307"/>
      <c r="AZ350" s="307"/>
      <c r="BA350" s="307"/>
      <c r="BB350" s="307"/>
      <c r="BC350" s="307"/>
      <c r="BD350" s="307"/>
      <c r="BE350" s="307"/>
      <c r="BF350" s="307"/>
      <c r="BG350" s="302"/>
      <c r="BH350" s="302"/>
      <c r="BI350" s="302"/>
      <c r="BJ350" s="302"/>
    </row>
    <row r="351" spans="1:62" s="306" customFormat="1" ht="22.5" customHeight="1" x14ac:dyDescent="0.15">
      <c r="A351" s="295"/>
      <c r="B351" s="473"/>
      <c r="C351" s="473"/>
      <c r="D351" s="474"/>
      <c r="E351" s="474"/>
      <c r="F351" s="474"/>
      <c r="G351" s="474"/>
      <c r="H351" s="474"/>
      <c r="I351" s="474"/>
      <c r="J351" s="474"/>
      <c r="K351" s="473"/>
      <c r="L351" s="473"/>
      <c r="M351" s="473"/>
      <c r="N351" s="473"/>
      <c r="O351" s="473"/>
      <c r="P351" s="473"/>
      <c r="Q351" s="473"/>
      <c r="R351" s="473"/>
      <c r="S351" s="473"/>
      <c r="T351" s="473"/>
      <c r="U351" s="473"/>
      <c r="V351" s="473"/>
      <c r="W351" s="473"/>
      <c r="X351" s="295"/>
      <c r="Y351" s="307"/>
      <c r="Z351" s="307"/>
      <c r="AA351" s="307"/>
      <c r="AB351" s="307"/>
      <c r="AC351" s="307"/>
      <c r="AD351" s="307"/>
      <c r="AE351" s="307"/>
      <c r="AF351" s="307"/>
      <c r="AG351" s="307"/>
      <c r="AH351" s="307"/>
      <c r="AI351" s="307"/>
      <c r="AJ351" s="307"/>
      <c r="AK351" s="307"/>
      <c r="AL351" s="307"/>
      <c r="AM351" s="307"/>
      <c r="AN351" s="307"/>
      <c r="AO351" s="307"/>
      <c r="AP351" s="307"/>
      <c r="AQ351" s="307"/>
      <c r="AR351" s="307"/>
      <c r="AS351" s="307"/>
      <c r="AT351" s="307"/>
      <c r="AU351" s="307"/>
      <c r="AV351" s="307"/>
      <c r="AW351" s="307"/>
      <c r="AX351" s="307"/>
      <c r="AY351" s="307"/>
      <c r="AZ351" s="307"/>
      <c r="BA351" s="307"/>
      <c r="BB351" s="307"/>
      <c r="BC351" s="307"/>
      <c r="BD351" s="307"/>
      <c r="BE351" s="307"/>
      <c r="BF351" s="307"/>
      <c r="BG351" s="303"/>
      <c r="BH351" s="303"/>
      <c r="BI351" s="303"/>
      <c r="BJ351" s="303"/>
    </row>
    <row r="352" spans="1:62" s="306" customFormat="1" ht="22.5" customHeight="1" x14ac:dyDescent="0.15">
      <c r="A352" s="270"/>
      <c r="B352" s="272"/>
      <c r="C352" s="273"/>
      <c r="D352" s="273"/>
      <c r="E352" s="273"/>
      <c r="F352" s="273"/>
      <c r="G352" s="273"/>
      <c r="H352" s="273"/>
      <c r="I352" s="273"/>
      <c r="J352" s="273"/>
      <c r="K352" s="271"/>
      <c r="L352" s="271"/>
      <c r="M352" s="271"/>
      <c r="N352" s="271"/>
      <c r="O352" s="271"/>
      <c r="P352" s="271"/>
      <c r="Q352" s="271"/>
      <c r="R352" s="271"/>
      <c r="S352" s="271"/>
      <c r="T352" s="271"/>
      <c r="U352" s="271"/>
      <c r="V352" s="271"/>
      <c r="W352" s="271"/>
      <c r="X352" s="271"/>
      <c r="Y352" s="307"/>
      <c r="Z352" s="307"/>
      <c r="AA352" s="307"/>
      <c r="AB352" s="307"/>
      <c r="AC352" s="307"/>
      <c r="AD352" s="307"/>
      <c r="AE352" s="307"/>
      <c r="AF352" s="307"/>
      <c r="AG352" s="307"/>
      <c r="AH352" s="307"/>
      <c r="AI352" s="307"/>
      <c r="AJ352" s="307"/>
      <c r="AK352" s="307"/>
      <c r="AL352" s="307"/>
      <c r="AM352" s="307"/>
      <c r="AN352" s="307"/>
      <c r="AO352" s="307"/>
      <c r="AP352" s="307"/>
      <c r="AQ352" s="307"/>
      <c r="AR352" s="307"/>
      <c r="AS352" s="307"/>
      <c r="AT352" s="307"/>
      <c r="AU352" s="307"/>
      <c r="AV352" s="307"/>
      <c r="AW352" s="307"/>
      <c r="AX352" s="307"/>
      <c r="AY352" s="307"/>
      <c r="AZ352" s="307"/>
      <c r="BA352" s="307"/>
      <c r="BB352" s="307"/>
      <c r="BC352" s="307"/>
      <c r="BD352" s="307"/>
      <c r="BE352" s="307"/>
      <c r="BF352" s="307"/>
      <c r="BG352" s="303"/>
      <c r="BH352" s="303"/>
      <c r="BI352" s="303"/>
      <c r="BJ352" s="303"/>
    </row>
    <row r="353" spans="1:62" s="306" customFormat="1" ht="22.5" customHeight="1" x14ac:dyDescent="0.15">
      <c r="A353" s="270" t="s">
        <v>621</v>
      </c>
      <c r="B353" s="270"/>
      <c r="C353" s="271"/>
      <c r="D353" s="300" t="s">
        <v>697</v>
      </c>
      <c r="E353" s="271"/>
      <c r="F353" s="271"/>
      <c r="G353" s="271"/>
      <c r="H353" s="271"/>
      <c r="I353" s="271"/>
      <c r="J353" s="271"/>
      <c r="K353" s="270"/>
      <c r="L353" s="270"/>
      <c r="M353" s="270"/>
      <c r="N353" s="270"/>
      <c r="O353" s="270"/>
      <c r="P353" s="270"/>
      <c r="Q353" s="270"/>
      <c r="R353" s="271"/>
      <c r="S353" s="271"/>
      <c r="T353" s="271"/>
      <c r="U353" s="271"/>
      <c r="V353" s="271"/>
      <c r="W353" s="271"/>
      <c r="X353" s="271"/>
      <c r="Y353" s="307"/>
      <c r="Z353" s="307"/>
      <c r="AA353" s="307"/>
      <c r="AB353" s="307"/>
      <c r="AC353" s="307"/>
      <c r="AD353" s="307"/>
      <c r="AE353" s="307"/>
      <c r="AF353" s="307"/>
      <c r="AG353" s="307"/>
      <c r="AH353" s="307"/>
      <c r="AI353" s="307"/>
      <c r="AJ353" s="307"/>
      <c r="AK353" s="307"/>
      <c r="AL353" s="307"/>
      <c r="AM353" s="307"/>
      <c r="AN353" s="307"/>
      <c r="AO353" s="307"/>
      <c r="AP353" s="307"/>
      <c r="AQ353" s="307"/>
      <c r="AR353" s="307"/>
      <c r="AS353" s="307"/>
      <c r="AT353" s="307"/>
      <c r="AU353" s="307"/>
      <c r="AV353" s="307"/>
      <c r="AW353" s="307"/>
      <c r="AX353" s="307"/>
      <c r="AY353" s="307"/>
      <c r="AZ353" s="307"/>
      <c r="BA353" s="307"/>
      <c r="BB353" s="307"/>
      <c r="BC353" s="307"/>
      <c r="BD353" s="307"/>
      <c r="BE353" s="307"/>
      <c r="BF353" s="307"/>
      <c r="BG353" s="302"/>
      <c r="BH353" s="302"/>
      <c r="BI353" s="302"/>
      <c r="BJ353" s="302"/>
    </row>
    <row r="354" spans="1:62" s="306" customFormat="1" ht="22.5" customHeight="1" x14ac:dyDescent="0.15">
      <c r="A354" s="270"/>
      <c r="B354" s="16" t="s">
        <v>660</v>
      </c>
      <c r="C354" s="473"/>
      <c r="D354" s="473"/>
      <c r="E354" s="473"/>
      <c r="F354" s="473"/>
      <c r="G354" s="473"/>
      <c r="H354" s="473"/>
      <c r="I354" s="473"/>
      <c r="J354" s="473"/>
      <c r="K354" s="473"/>
      <c r="L354" s="282" t="s">
        <v>622</v>
      </c>
      <c r="M354" s="282"/>
      <c r="N354" s="473"/>
      <c r="O354" s="473"/>
      <c r="P354" s="473"/>
      <c r="Q354" s="473"/>
      <c r="R354" s="473"/>
      <c r="S354" s="473"/>
      <c r="T354" s="473"/>
      <c r="U354" s="473"/>
      <c r="V354" s="271"/>
      <c r="W354" s="271"/>
      <c r="X354" s="271"/>
      <c r="Y354" s="307"/>
      <c r="Z354" s="307"/>
      <c r="AA354" s="307"/>
      <c r="AB354" s="307"/>
      <c r="AC354" s="307"/>
      <c r="AD354" s="307"/>
      <c r="AE354" s="307"/>
      <c r="AF354" s="307"/>
      <c r="AG354" s="307"/>
      <c r="AH354" s="307"/>
      <c r="AI354" s="307"/>
      <c r="AJ354" s="307"/>
      <c r="AK354" s="307"/>
      <c r="AL354" s="307"/>
      <c r="AM354" s="307"/>
      <c r="AN354" s="307"/>
      <c r="AO354" s="307"/>
      <c r="AP354" s="307"/>
      <c r="AQ354" s="307"/>
      <c r="AR354" s="307"/>
      <c r="AS354" s="307"/>
      <c r="AT354" s="307"/>
      <c r="AU354" s="307"/>
      <c r="AV354" s="307"/>
      <c r="AW354" s="307"/>
      <c r="AX354" s="307"/>
      <c r="AY354" s="307"/>
      <c r="AZ354" s="307"/>
      <c r="BA354" s="307"/>
      <c r="BB354" s="307"/>
      <c r="BC354" s="307"/>
      <c r="BD354" s="307"/>
      <c r="BE354" s="307"/>
      <c r="BF354" s="307"/>
      <c r="BG354" s="302"/>
      <c r="BH354" s="302"/>
      <c r="BI354" s="302"/>
      <c r="BJ354" s="302"/>
    </row>
    <row r="355" spans="1:62" s="306" customFormat="1" ht="22.5" customHeight="1" x14ac:dyDescent="0.15">
      <c r="A355" s="270"/>
      <c r="B355" s="270"/>
      <c r="C355" s="270"/>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307"/>
      <c r="Z355" s="307"/>
      <c r="AA355" s="307"/>
      <c r="AB355" s="307"/>
      <c r="AC355" s="307"/>
      <c r="AD355" s="307"/>
      <c r="AE355" s="307"/>
      <c r="AF355" s="307"/>
      <c r="AG355" s="307"/>
      <c r="AH355" s="307"/>
      <c r="AI355" s="307"/>
      <c r="AJ355" s="307"/>
      <c r="AK355" s="307"/>
      <c r="AL355" s="307"/>
      <c r="AM355" s="307"/>
      <c r="AN355" s="307"/>
      <c r="AO355" s="307"/>
      <c r="AP355" s="307"/>
      <c r="AQ355" s="307"/>
      <c r="AR355" s="307"/>
      <c r="AS355" s="307"/>
      <c r="AT355" s="307"/>
      <c r="AU355" s="307"/>
      <c r="AV355" s="307"/>
      <c r="AW355" s="307"/>
      <c r="AX355" s="307"/>
      <c r="AY355" s="307"/>
      <c r="AZ355" s="307"/>
      <c r="BA355" s="307"/>
      <c r="BB355" s="307"/>
      <c r="BC355" s="307"/>
      <c r="BD355" s="307"/>
      <c r="BE355" s="307"/>
      <c r="BF355" s="307"/>
      <c r="BG355" s="302"/>
      <c r="BH355" s="302"/>
      <c r="BI355" s="302"/>
      <c r="BJ355" s="302"/>
    </row>
    <row r="356" spans="1:62" s="306" customFormat="1" ht="22.5" customHeight="1" x14ac:dyDescent="0.15">
      <c r="A356" s="270"/>
      <c r="B356" s="270"/>
      <c r="C356" s="493" t="s">
        <v>658</v>
      </c>
      <c r="D356" s="494"/>
      <c r="E356" s="494"/>
      <c r="F356" s="495"/>
      <c r="G356" s="476" t="s">
        <v>661</v>
      </c>
      <c r="H356" s="477"/>
      <c r="I356" s="477"/>
      <c r="J356" s="477"/>
      <c r="K356" s="477"/>
      <c r="L356" s="477"/>
      <c r="M356" s="477"/>
      <c r="N356" s="477"/>
      <c r="O356" s="476" t="s">
        <v>662</v>
      </c>
      <c r="P356" s="477"/>
      <c r="Q356" s="477"/>
      <c r="R356" s="477"/>
      <c r="S356" s="477"/>
      <c r="T356" s="477"/>
      <c r="U356" s="477"/>
      <c r="V356" s="477"/>
      <c r="W356" s="477"/>
      <c r="X356" s="478"/>
      <c r="Y356" s="307"/>
      <c r="Z356" s="307"/>
      <c r="AA356" s="307"/>
      <c r="AB356" s="307"/>
      <c r="AC356" s="307"/>
      <c r="AD356" s="307"/>
      <c r="AE356" s="307"/>
      <c r="AF356" s="307"/>
      <c r="AG356" s="307"/>
      <c r="AH356" s="307"/>
      <c r="AI356" s="307"/>
      <c r="AJ356" s="307"/>
      <c r="AK356" s="307"/>
      <c r="AL356" s="307"/>
      <c r="AM356" s="307"/>
      <c r="AN356" s="307"/>
      <c r="AO356" s="307"/>
      <c r="AP356" s="307"/>
      <c r="AQ356" s="307"/>
      <c r="AR356" s="307"/>
      <c r="AS356" s="307"/>
      <c r="AT356" s="307"/>
      <c r="AU356" s="307"/>
      <c r="AV356" s="307"/>
      <c r="AW356" s="307"/>
      <c r="AX356" s="307"/>
      <c r="AY356" s="307"/>
      <c r="AZ356" s="307"/>
      <c r="BA356" s="307"/>
      <c r="BB356" s="307"/>
      <c r="BC356" s="307"/>
      <c r="BD356" s="307"/>
      <c r="BE356" s="307"/>
      <c r="BF356" s="307"/>
      <c r="BG356" s="302"/>
      <c r="BH356" s="302"/>
      <c r="BI356" s="302"/>
      <c r="BJ356" s="302"/>
    </row>
    <row r="357" spans="1:62" s="306" customFormat="1" ht="22.5" customHeight="1" x14ac:dyDescent="0.15">
      <c r="A357" s="270"/>
      <c r="B357" s="270"/>
      <c r="C357" s="496"/>
      <c r="D357" s="497"/>
      <c r="E357" s="497"/>
      <c r="F357" s="498"/>
      <c r="G357" s="488" t="s">
        <v>663</v>
      </c>
      <c r="H357" s="488"/>
      <c r="I357" s="488"/>
      <c r="J357" s="488"/>
      <c r="K357" s="488"/>
      <c r="L357" s="488"/>
      <c r="M357" s="488"/>
      <c r="N357" s="489"/>
      <c r="O357" s="479" t="s">
        <v>666</v>
      </c>
      <c r="P357" s="480"/>
      <c r="Q357" s="480"/>
      <c r="R357" s="480"/>
      <c r="S357" s="480"/>
      <c r="T357" s="480"/>
      <c r="U357" s="480"/>
      <c r="V357" s="480"/>
      <c r="W357" s="480"/>
      <c r="X357" s="481"/>
      <c r="Y357" s="307"/>
      <c r="Z357" s="307"/>
      <c r="AA357" s="307"/>
      <c r="AB357" s="307"/>
      <c r="AC357" s="307"/>
      <c r="AD357" s="307"/>
      <c r="AE357" s="307"/>
      <c r="AF357" s="307"/>
      <c r="AG357" s="307"/>
      <c r="AH357" s="307"/>
      <c r="AI357" s="307"/>
      <c r="AJ357" s="307"/>
      <c r="AK357" s="307"/>
      <c r="AL357" s="307"/>
      <c r="AM357" s="307"/>
      <c r="AN357" s="307"/>
      <c r="AO357" s="307"/>
      <c r="AP357" s="307"/>
      <c r="AQ357" s="307"/>
      <c r="AR357" s="307"/>
      <c r="AS357" s="307"/>
      <c r="AT357" s="307"/>
      <c r="AU357" s="307"/>
      <c r="AV357" s="307"/>
      <c r="AW357" s="307"/>
      <c r="AX357" s="307"/>
      <c r="AY357" s="307"/>
      <c r="AZ357" s="307"/>
      <c r="BA357" s="307"/>
      <c r="BB357" s="307"/>
      <c r="BC357" s="307"/>
      <c r="BD357" s="307"/>
      <c r="BE357" s="307"/>
      <c r="BF357" s="307"/>
      <c r="BG357" s="302"/>
      <c r="BH357" s="302"/>
      <c r="BI357" s="302"/>
      <c r="BJ357" s="302"/>
    </row>
    <row r="358" spans="1:62" s="306" customFormat="1" ht="22.5" customHeight="1" x14ac:dyDescent="0.15">
      <c r="A358" s="270"/>
      <c r="B358" s="270"/>
      <c r="C358" s="496"/>
      <c r="D358" s="497"/>
      <c r="E358" s="497"/>
      <c r="F358" s="498"/>
      <c r="G358" s="473" t="s">
        <v>664</v>
      </c>
      <c r="H358" s="473"/>
      <c r="I358" s="473"/>
      <c r="J358" s="473"/>
      <c r="K358" s="473"/>
      <c r="L358" s="473"/>
      <c r="M358" s="473"/>
      <c r="N358" s="476"/>
      <c r="O358" s="482"/>
      <c r="P358" s="483"/>
      <c r="Q358" s="483"/>
      <c r="R358" s="483"/>
      <c r="S358" s="483"/>
      <c r="T358" s="483"/>
      <c r="U358" s="483"/>
      <c r="V358" s="483"/>
      <c r="W358" s="483"/>
      <c r="X358" s="484"/>
      <c r="Y358" s="307"/>
      <c r="Z358" s="307"/>
      <c r="AA358" s="307"/>
      <c r="AB358" s="307"/>
      <c r="AC358" s="307"/>
      <c r="AD358" s="307"/>
      <c r="AE358" s="307"/>
      <c r="AF358" s="307"/>
      <c r="AG358" s="307"/>
      <c r="AH358" s="307"/>
      <c r="AI358" s="307"/>
      <c r="AJ358" s="307"/>
      <c r="AK358" s="307"/>
      <c r="AL358" s="307"/>
      <c r="AM358" s="307"/>
      <c r="AN358" s="307"/>
      <c r="AO358" s="307"/>
      <c r="AP358" s="307"/>
      <c r="AQ358" s="307"/>
      <c r="AR358" s="307"/>
      <c r="AS358" s="307"/>
      <c r="AT358" s="307"/>
      <c r="AU358" s="307"/>
      <c r="AV358" s="307"/>
      <c r="AW358" s="307"/>
      <c r="AX358" s="307"/>
      <c r="AY358" s="307"/>
      <c r="AZ358" s="307"/>
      <c r="BA358" s="307"/>
      <c r="BB358" s="307"/>
      <c r="BC358" s="307"/>
      <c r="BD358" s="307"/>
      <c r="BE358" s="307"/>
      <c r="BF358" s="307"/>
      <c r="BG358" s="302"/>
      <c r="BH358" s="302"/>
      <c r="BI358" s="302"/>
      <c r="BJ358" s="302"/>
    </row>
    <row r="359" spans="1:62" s="306" customFormat="1" ht="22.5" customHeight="1" x14ac:dyDescent="0.15">
      <c r="A359" s="270"/>
      <c r="B359" s="270"/>
      <c r="C359" s="496"/>
      <c r="D359" s="497"/>
      <c r="E359" s="497"/>
      <c r="F359" s="498"/>
      <c r="G359" s="473" t="s">
        <v>665</v>
      </c>
      <c r="H359" s="473"/>
      <c r="I359" s="473"/>
      <c r="J359" s="473"/>
      <c r="K359" s="473"/>
      <c r="L359" s="473"/>
      <c r="M359" s="473"/>
      <c r="N359" s="476"/>
      <c r="O359" s="482"/>
      <c r="P359" s="483"/>
      <c r="Q359" s="483"/>
      <c r="R359" s="483"/>
      <c r="S359" s="483"/>
      <c r="T359" s="483"/>
      <c r="U359" s="483"/>
      <c r="V359" s="483"/>
      <c r="W359" s="483"/>
      <c r="X359" s="484"/>
      <c r="Y359" s="307"/>
      <c r="Z359" s="307"/>
      <c r="AA359" s="307"/>
      <c r="AB359" s="307"/>
      <c r="AC359" s="307"/>
      <c r="AD359" s="307"/>
      <c r="AE359" s="307"/>
      <c r="AF359" s="307"/>
      <c r="AG359" s="307"/>
      <c r="AH359" s="307"/>
      <c r="AI359" s="307"/>
      <c r="AJ359" s="307"/>
      <c r="AK359" s="307"/>
      <c r="AL359" s="307"/>
      <c r="AM359" s="307"/>
      <c r="AN359" s="307"/>
      <c r="AO359" s="307"/>
      <c r="AP359" s="307"/>
      <c r="AQ359" s="307"/>
      <c r="AR359" s="307"/>
      <c r="AS359" s="307"/>
      <c r="AT359" s="307"/>
      <c r="AU359" s="307"/>
      <c r="AV359" s="307"/>
      <c r="AW359" s="307"/>
      <c r="AX359" s="307"/>
      <c r="AY359" s="307"/>
      <c r="AZ359" s="307"/>
      <c r="BA359" s="307"/>
      <c r="BB359" s="307"/>
      <c r="BC359" s="307"/>
      <c r="BD359" s="307"/>
      <c r="BE359" s="307"/>
      <c r="BF359" s="307"/>
      <c r="BG359" s="302"/>
      <c r="BH359" s="302"/>
      <c r="BI359" s="302"/>
      <c r="BJ359" s="302"/>
    </row>
    <row r="360" spans="1:62" s="306" customFormat="1" ht="22.5" customHeight="1" x14ac:dyDescent="0.15">
      <c r="A360" s="270"/>
      <c r="B360" s="270"/>
      <c r="C360" s="496"/>
      <c r="D360" s="497"/>
      <c r="E360" s="497"/>
      <c r="F360" s="498"/>
      <c r="G360" s="473"/>
      <c r="H360" s="473"/>
      <c r="I360" s="473"/>
      <c r="J360" s="473"/>
      <c r="K360" s="473"/>
      <c r="L360" s="473"/>
      <c r="M360" s="473"/>
      <c r="N360" s="476"/>
      <c r="O360" s="482"/>
      <c r="P360" s="483"/>
      <c r="Q360" s="483"/>
      <c r="R360" s="483"/>
      <c r="S360" s="483"/>
      <c r="T360" s="483"/>
      <c r="U360" s="483"/>
      <c r="V360" s="483"/>
      <c r="W360" s="483"/>
      <c r="X360" s="484"/>
      <c r="Y360" s="309"/>
      <c r="Z360" s="309"/>
      <c r="AA360" s="309"/>
      <c r="AB360" s="307"/>
      <c r="AC360" s="309"/>
      <c r="AD360" s="309"/>
      <c r="AE360" s="309"/>
      <c r="AF360" s="309"/>
      <c r="AG360" s="309"/>
      <c r="AH360" s="309"/>
      <c r="AI360" s="309"/>
      <c r="AJ360" s="309"/>
      <c r="AK360" s="309"/>
      <c r="AL360" s="309"/>
      <c r="AM360" s="309"/>
      <c r="AN360" s="309"/>
      <c r="AO360" s="309"/>
      <c r="AP360" s="309"/>
      <c r="AQ360" s="309"/>
      <c r="AR360" s="309"/>
      <c r="AS360" s="309"/>
      <c r="AT360" s="309"/>
      <c r="AU360" s="309"/>
      <c r="AV360" s="309"/>
      <c r="AW360" s="309"/>
      <c r="AX360" s="309"/>
      <c r="AY360" s="309"/>
      <c r="AZ360" s="309"/>
      <c r="BA360" s="309"/>
      <c r="BB360" s="309"/>
      <c r="BC360" s="309"/>
      <c r="BD360" s="309"/>
      <c r="BE360" s="309"/>
      <c r="BF360" s="309"/>
      <c r="BG360" s="302"/>
      <c r="BH360" s="302"/>
      <c r="BI360" s="302"/>
      <c r="BJ360" s="302"/>
    </row>
    <row r="361" spans="1:62" s="306" customFormat="1" ht="22.5" customHeight="1" x14ac:dyDescent="0.15">
      <c r="A361" s="270"/>
      <c r="B361" s="270"/>
      <c r="C361" s="489"/>
      <c r="D361" s="499"/>
      <c r="E361" s="499"/>
      <c r="F361" s="500"/>
      <c r="G361" s="473"/>
      <c r="H361" s="473"/>
      <c r="I361" s="473"/>
      <c r="J361" s="473"/>
      <c r="K361" s="473"/>
      <c r="L361" s="473"/>
      <c r="M361" s="473"/>
      <c r="N361" s="476"/>
      <c r="O361" s="485"/>
      <c r="P361" s="486"/>
      <c r="Q361" s="486"/>
      <c r="R361" s="486"/>
      <c r="S361" s="486"/>
      <c r="T361" s="486"/>
      <c r="U361" s="486"/>
      <c r="V361" s="486"/>
      <c r="W361" s="486"/>
      <c r="X361" s="487"/>
      <c r="Y361" s="303"/>
      <c r="Z361" s="303"/>
      <c r="AA361" s="303"/>
      <c r="AB361" s="307"/>
      <c r="AC361" s="303"/>
      <c r="AD361" s="303"/>
      <c r="AE361" s="303"/>
      <c r="AF361" s="303"/>
      <c r="AG361" s="303"/>
      <c r="AH361" s="303"/>
      <c r="AI361" s="303"/>
      <c r="AJ361" s="303"/>
      <c r="AK361" s="303"/>
      <c r="AL361" s="303"/>
      <c r="AM361" s="303"/>
      <c r="AN361" s="303"/>
      <c r="AO361" s="303"/>
      <c r="AP361" s="303"/>
      <c r="AQ361" s="303"/>
      <c r="AR361" s="303"/>
      <c r="AS361" s="303"/>
      <c r="AT361" s="303"/>
      <c r="AU361" s="303"/>
      <c r="AV361" s="303"/>
      <c r="AW361" s="303"/>
      <c r="AX361" s="303"/>
      <c r="AY361" s="303"/>
      <c r="AZ361" s="303"/>
      <c r="BA361" s="303"/>
      <c r="BB361" s="303"/>
      <c r="BC361" s="303"/>
      <c r="BD361" s="303"/>
      <c r="BE361" s="303"/>
      <c r="BF361" s="303"/>
      <c r="BG361" s="302"/>
      <c r="BH361" s="302"/>
      <c r="BI361" s="302"/>
      <c r="BJ361" s="302"/>
    </row>
    <row r="362" spans="1:62" s="306" customFormat="1" ht="22.5" customHeight="1" x14ac:dyDescent="0.15">
      <c r="A362" s="270"/>
      <c r="B362" s="270"/>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307"/>
      <c r="Z362" s="307"/>
      <c r="AA362" s="307"/>
      <c r="AB362" s="309"/>
      <c r="AC362" s="307"/>
      <c r="AD362" s="307"/>
      <c r="AE362" s="307"/>
      <c r="AF362" s="307"/>
      <c r="AG362" s="307"/>
      <c r="AH362" s="307"/>
      <c r="AI362" s="307"/>
      <c r="AJ362" s="307"/>
      <c r="AK362" s="307"/>
      <c r="AL362" s="307"/>
      <c r="AM362" s="307"/>
      <c r="AN362" s="307"/>
      <c r="AO362" s="307"/>
      <c r="AP362" s="307"/>
      <c r="AQ362" s="307"/>
      <c r="AR362" s="307"/>
      <c r="AS362" s="307"/>
      <c r="AT362" s="307"/>
      <c r="AU362" s="307"/>
      <c r="AV362" s="307"/>
      <c r="AW362" s="307"/>
      <c r="AX362" s="307"/>
      <c r="AY362" s="307"/>
      <c r="AZ362" s="307"/>
      <c r="BA362" s="307"/>
      <c r="BB362" s="307"/>
      <c r="BC362" s="307"/>
      <c r="BD362" s="307"/>
      <c r="BE362" s="307"/>
      <c r="BF362" s="307"/>
      <c r="BG362" s="302"/>
      <c r="BH362" s="302"/>
      <c r="BI362" s="302"/>
      <c r="BJ362" s="302"/>
    </row>
    <row r="363" spans="1:62" s="306" customFormat="1" ht="22.5" customHeight="1" x14ac:dyDescent="0.15">
      <c r="A363" s="270"/>
      <c r="B363" s="270"/>
      <c r="C363" s="493" t="s">
        <v>659</v>
      </c>
      <c r="D363" s="494"/>
      <c r="E363" s="494"/>
      <c r="F363" s="495"/>
      <c r="G363" s="476" t="s">
        <v>661</v>
      </c>
      <c r="H363" s="477"/>
      <c r="I363" s="477"/>
      <c r="J363" s="477"/>
      <c r="K363" s="477"/>
      <c r="L363" s="477"/>
      <c r="M363" s="477"/>
      <c r="N363" s="477"/>
      <c r="O363" s="476" t="s">
        <v>662</v>
      </c>
      <c r="P363" s="477"/>
      <c r="Q363" s="477"/>
      <c r="R363" s="477"/>
      <c r="S363" s="477"/>
      <c r="T363" s="477"/>
      <c r="U363" s="477"/>
      <c r="V363" s="477"/>
      <c r="W363" s="477"/>
      <c r="X363" s="478"/>
      <c r="Y363" s="307"/>
      <c r="Z363" s="307"/>
      <c r="AA363" s="307"/>
      <c r="AB363" s="303"/>
      <c r="AC363" s="307"/>
      <c r="AD363" s="307"/>
      <c r="AE363" s="307"/>
      <c r="AF363" s="307"/>
      <c r="AG363" s="307"/>
      <c r="AH363" s="307"/>
      <c r="AI363" s="307"/>
      <c r="AJ363" s="307"/>
      <c r="AK363" s="307"/>
      <c r="AL363" s="307"/>
      <c r="AM363" s="307"/>
      <c r="AN363" s="307"/>
      <c r="AO363" s="307"/>
      <c r="AP363" s="307"/>
      <c r="AQ363" s="307"/>
      <c r="AR363" s="307"/>
      <c r="AS363" s="307"/>
      <c r="AT363" s="307"/>
      <c r="AU363" s="307"/>
      <c r="AV363" s="307"/>
      <c r="AW363" s="307"/>
      <c r="AX363" s="307"/>
      <c r="AY363" s="307"/>
      <c r="AZ363" s="307"/>
      <c r="BA363" s="307"/>
      <c r="BB363" s="307"/>
      <c r="BC363" s="307"/>
      <c r="BD363" s="307"/>
      <c r="BE363" s="307"/>
      <c r="BF363" s="307"/>
      <c r="BG363" s="302"/>
      <c r="BH363" s="302"/>
      <c r="BI363" s="302"/>
      <c r="BJ363" s="302"/>
    </row>
    <row r="364" spans="1:62" s="306" customFormat="1" ht="22.5" customHeight="1" x14ac:dyDescent="0.15">
      <c r="A364" s="270"/>
      <c r="B364" s="270"/>
      <c r="C364" s="496"/>
      <c r="D364" s="497"/>
      <c r="E364" s="497"/>
      <c r="F364" s="498"/>
      <c r="G364" s="488" t="s">
        <v>663</v>
      </c>
      <c r="H364" s="488"/>
      <c r="I364" s="488"/>
      <c r="J364" s="488"/>
      <c r="K364" s="488"/>
      <c r="L364" s="488"/>
      <c r="M364" s="488"/>
      <c r="N364" s="489"/>
      <c r="O364" s="479" t="s">
        <v>667</v>
      </c>
      <c r="P364" s="480"/>
      <c r="Q364" s="480"/>
      <c r="R364" s="480"/>
      <c r="S364" s="480"/>
      <c r="T364" s="480"/>
      <c r="U364" s="480"/>
      <c r="V364" s="480"/>
      <c r="W364" s="480"/>
      <c r="X364" s="481"/>
      <c r="Y364" s="307"/>
      <c r="Z364" s="307"/>
      <c r="AA364" s="307"/>
      <c r="AB364" s="307"/>
      <c r="AC364" s="307"/>
      <c r="AD364" s="307"/>
      <c r="AE364" s="307"/>
      <c r="AF364" s="307"/>
      <c r="AG364" s="307"/>
      <c r="AH364" s="307"/>
      <c r="AI364" s="307"/>
      <c r="AJ364" s="307"/>
      <c r="AK364" s="307"/>
      <c r="AL364" s="307"/>
      <c r="AM364" s="307"/>
      <c r="AN364" s="307"/>
      <c r="AO364" s="307"/>
      <c r="AP364" s="307"/>
      <c r="AQ364" s="307"/>
      <c r="AR364" s="307"/>
      <c r="AS364" s="307"/>
      <c r="AT364" s="307"/>
      <c r="AU364" s="307"/>
      <c r="AV364" s="307"/>
      <c r="AW364" s="307"/>
      <c r="AX364" s="307"/>
      <c r="AY364" s="307"/>
      <c r="AZ364" s="307"/>
      <c r="BA364" s="307"/>
      <c r="BB364" s="307"/>
      <c r="BC364" s="307"/>
      <c r="BD364" s="307"/>
      <c r="BE364" s="307"/>
      <c r="BF364" s="307"/>
      <c r="BG364" s="302"/>
      <c r="BH364" s="302"/>
      <c r="BI364" s="302"/>
      <c r="BJ364" s="302"/>
    </row>
    <row r="365" spans="1:62" s="306" customFormat="1" ht="22.5" customHeight="1" x14ac:dyDescent="0.15">
      <c r="A365" s="270"/>
      <c r="B365" s="270"/>
      <c r="C365" s="496"/>
      <c r="D365" s="497"/>
      <c r="E365" s="497"/>
      <c r="F365" s="498"/>
      <c r="G365" s="473" t="s">
        <v>664</v>
      </c>
      <c r="H365" s="473"/>
      <c r="I365" s="473"/>
      <c r="J365" s="473"/>
      <c r="K365" s="473"/>
      <c r="L365" s="473"/>
      <c r="M365" s="473"/>
      <c r="N365" s="476"/>
      <c r="O365" s="482"/>
      <c r="P365" s="483"/>
      <c r="Q365" s="483"/>
      <c r="R365" s="483"/>
      <c r="S365" s="483"/>
      <c r="T365" s="483"/>
      <c r="U365" s="483"/>
      <c r="V365" s="483"/>
      <c r="W365" s="483"/>
      <c r="X365" s="484"/>
      <c r="Y365" s="307"/>
      <c r="Z365" s="307"/>
      <c r="AA365" s="307"/>
      <c r="AB365" s="307"/>
      <c r="AC365" s="307"/>
      <c r="AD365" s="307"/>
      <c r="AE365" s="307"/>
      <c r="AF365" s="307"/>
      <c r="AG365" s="307"/>
      <c r="AH365" s="307"/>
      <c r="AI365" s="307"/>
      <c r="AJ365" s="307"/>
      <c r="AK365" s="307"/>
      <c r="AL365" s="307"/>
      <c r="AM365" s="307"/>
      <c r="AN365" s="307"/>
      <c r="AO365" s="307"/>
      <c r="AP365" s="307"/>
      <c r="AQ365" s="307"/>
      <c r="AR365" s="307"/>
      <c r="AS365" s="307"/>
      <c r="AT365" s="307"/>
      <c r="AU365" s="307"/>
      <c r="AV365" s="307"/>
      <c r="AW365" s="307"/>
      <c r="AX365" s="307"/>
      <c r="AY365" s="307"/>
      <c r="AZ365" s="307"/>
      <c r="BA365" s="307"/>
      <c r="BB365" s="307"/>
      <c r="BC365" s="307"/>
      <c r="BD365" s="307"/>
      <c r="BE365" s="307"/>
      <c r="BF365" s="307"/>
      <c r="BG365" s="302"/>
      <c r="BH365" s="302"/>
      <c r="BI365" s="302"/>
      <c r="BJ365" s="302"/>
    </row>
    <row r="366" spans="1:62" s="306" customFormat="1" ht="22.5" customHeight="1" x14ac:dyDescent="0.15">
      <c r="A366" s="270"/>
      <c r="B366" s="270"/>
      <c r="C366" s="496"/>
      <c r="D366" s="497"/>
      <c r="E366" s="497"/>
      <c r="F366" s="498"/>
      <c r="G366" s="473" t="s">
        <v>665</v>
      </c>
      <c r="H366" s="473"/>
      <c r="I366" s="473"/>
      <c r="J366" s="473"/>
      <c r="K366" s="473"/>
      <c r="L366" s="473"/>
      <c r="M366" s="473"/>
      <c r="N366" s="476"/>
      <c r="O366" s="482"/>
      <c r="P366" s="483"/>
      <c r="Q366" s="483"/>
      <c r="R366" s="483"/>
      <c r="S366" s="483"/>
      <c r="T366" s="483"/>
      <c r="U366" s="483"/>
      <c r="V366" s="483"/>
      <c r="W366" s="483"/>
      <c r="X366" s="484"/>
      <c r="Y366" s="307"/>
      <c r="Z366" s="307"/>
      <c r="AA366" s="307"/>
      <c r="AB366" s="307"/>
      <c r="AC366" s="307"/>
      <c r="AD366" s="307"/>
      <c r="AE366" s="307"/>
      <c r="AF366" s="307"/>
      <c r="AG366" s="307"/>
      <c r="AH366" s="307"/>
      <c r="AI366" s="307"/>
      <c r="AJ366" s="307"/>
      <c r="AK366" s="307"/>
      <c r="AL366" s="307"/>
      <c r="AM366" s="307"/>
      <c r="AN366" s="307"/>
      <c r="AO366" s="307"/>
      <c r="AP366" s="307"/>
      <c r="AQ366" s="307"/>
      <c r="AR366" s="307"/>
      <c r="AS366" s="307"/>
      <c r="AT366" s="307"/>
      <c r="AU366" s="307"/>
      <c r="AV366" s="307"/>
      <c r="AW366" s="307"/>
      <c r="AX366" s="307"/>
      <c r="AY366" s="307"/>
      <c r="AZ366" s="307"/>
      <c r="BA366" s="307"/>
      <c r="BB366" s="307"/>
      <c r="BC366" s="307"/>
      <c r="BD366" s="307"/>
      <c r="BE366" s="307"/>
      <c r="BF366" s="307"/>
      <c r="BG366" s="302"/>
      <c r="BH366" s="302"/>
      <c r="BI366" s="302"/>
      <c r="BJ366" s="302"/>
    </row>
    <row r="367" spans="1:62" s="306" customFormat="1" ht="22.5" customHeight="1" x14ac:dyDescent="0.15">
      <c r="A367" s="270"/>
      <c r="B367" s="270"/>
      <c r="C367" s="496"/>
      <c r="D367" s="497"/>
      <c r="E367" s="497"/>
      <c r="F367" s="498"/>
      <c r="G367" s="473"/>
      <c r="H367" s="473"/>
      <c r="I367" s="473"/>
      <c r="J367" s="473"/>
      <c r="K367" s="473"/>
      <c r="L367" s="473"/>
      <c r="M367" s="473"/>
      <c r="N367" s="476"/>
      <c r="O367" s="482"/>
      <c r="P367" s="483"/>
      <c r="Q367" s="483"/>
      <c r="R367" s="483"/>
      <c r="S367" s="483"/>
      <c r="T367" s="483"/>
      <c r="U367" s="483"/>
      <c r="V367" s="483"/>
      <c r="W367" s="483"/>
      <c r="X367" s="484"/>
      <c r="Y367" s="307"/>
      <c r="Z367" s="307"/>
      <c r="AA367" s="307"/>
      <c r="AB367" s="307"/>
      <c r="AC367" s="307"/>
      <c r="AD367" s="307"/>
      <c r="AE367" s="307"/>
      <c r="AF367" s="307"/>
      <c r="AG367" s="307"/>
      <c r="AH367" s="307"/>
      <c r="AI367" s="307"/>
      <c r="AJ367" s="307"/>
      <c r="AK367" s="307"/>
      <c r="AL367" s="307"/>
      <c r="AM367" s="307"/>
      <c r="AN367" s="307"/>
      <c r="AO367" s="307"/>
      <c r="AP367" s="307"/>
      <c r="AQ367" s="307"/>
      <c r="AR367" s="307"/>
      <c r="AS367" s="307"/>
      <c r="AT367" s="307"/>
      <c r="AU367" s="307"/>
      <c r="AV367" s="307"/>
      <c r="AW367" s="307"/>
      <c r="AX367" s="307"/>
      <c r="AY367" s="307"/>
      <c r="AZ367" s="307"/>
      <c r="BA367" s="307"/>
      <c r="BB367" s="307"/>
      <c r="BC367" s="307"/>
      <c r="BD367" s="307"/>
      <c r="BE367" s="307"/>
      <c r="BF367" s="307"/>
      <c r="BG367" s="302"/>
      <c r="BH367" s="302"/>
      <c r="BI367" s="302"/>
      <c r="BJ367" s="302"/>
    </row>
    <row r="368" spans="1:62" s="306" customFormat="1" ht="22.5" customHeight="1" x14ac:dyDescent="0.15">
      <c r="A368" s="270"/>
      <c r="B368" s="270"/>
      <c r="C368" s="489"/>
      <c r="D368" s="499"/>
      <c r="E368" s="499"/>
      <c r="F368" s="500"/>
      <c r="G368" s="473"/>
      <c r="H368" s="473"/>
      <c r="I368" s="473"/>
      <c r="J368" s="473"/>
      <c r="K368" s="473"/>
      <c r="L368" s="473"/>
      <c r="M368" s="473"/>
      <c r="N368" s="476"/>
      <c r="O368" s="485"/>
      <c r="P368" s="486"/>
      <c r="Q368" s="486"/>
      <c r="R368" s="486"/>
      <c r="S368" s="486"/>
      <c r="T368" s="486"/>
      <c r="U368" s="486"/>
      <c r="V368" s="486"/>
      <c r="W368" s="486"/>
      <c r="X368" s="487"/>
      <c r="Y368" s="307"/>
      <c r="Z368" s="307"/>
      <c r="AA368" s="307"/>
      <c r="AB368" s="307"/>
      <c r="AC368" s="307"/>
      <c r="AD368" s="307"/>
      <c r="AE368" s="307"/>
      <c r="AF368" s="307"/>
      <c r="AG368" s="307"/>
      <c r="AH368" s="307"/>
      <c r="AI368" s="307"/>
      <c r="AJ368" s="307"/>
      <c r="AK368" s="307"/>
      <c r="AL368" s="307"/>
      <c r="AM368" s="307"/>
      <c r="AN368" s="307"/>
      <c r="AO368" s="307"/>
      <c r="AP368" s="307"/>
      <c r="AQ368" s="307"/>
      <c r="AR368" s="307"/>
      <c r="AS368" s="307"/>
      <c r="AT368" s="307"/>
      <c r="AU368" s="307"/>
      <c r="AV368" s="307"/>
      <c r="AW368" s="307"/>
      <c r="AX368" s="307"/>
      <c r="AY368" s="307"/>
      <c r="AZ368" s="307"/>
      <c r="BA368" s="307"/>
      <c r="BB368" s="307"/>
      <c r="BC368" s="307"/>
      <c r="BD368" s="307"/>
      <c r="BE368" s="307"/>
      <c r="BF368" s="307"/>
      <c r="BG368" s="302"/>
      <c r="BH368" s="302"/>
      <c r="BI368" s="302"/>
      <c r="BJ368" s="302"/>
    </row>
    <row r="369" spans="1:64" s="306" customFormat="1" ht="22.5" customHeight="1" thickBot="1" x14ac:dyDescent="0.2">
      <c r="A369" s="270"/>
      <c r="B369" s="270"/>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303"/>
      <c r="Z369" s="303"/>
      <c r="AA369" s="303"/>
      <c r="AB369" s="307"/>
      <c r="AC369" s="303"/>
      <c r="AD369" s="303"/>
      <c r="AE369" s="303"/>
      <c r="AF369" s="303"/>
      <c r="AG369" s="303"/>
      <c r="AH369" s="303"/>
      <c r="AI369" s="303"/>
      <c r="AJ369" s="303"/>
      <c r="AK369" s="303"/>
      <c r="AL369" s="303"/>
      <c r="AM369" s="303"/>
      <c r="AN369" s="303"/>
      <c r="AO369" s="303"/>
      <c r="AP369" s="303"/>
      <c r="AQ369" s="303"/>
      <c r="AR369" s="303"/>
      <c r="AS369" s="303"/>
      <c r="AT369" s="303"/>
      <c r="AU369" s="303"/>
      <c r="AV369" s="303"/>
      <c r="AW369" s="303"/>
      <c r="AX369" s="303"/>
      <c r="AY369" s="303"/>
      <c r="AZ369" s="303"/>
      <c r="BA369" s="303"/>
      <c r="BB369" s="303"/>
      <c r="BC369" s="303"/>
      <c r="BD369" s="303"/>
      <c r="BE369" s="303"/>
      <c r="BF369" s="303"/>
      <c r="BG369" s="302"/>
      <c r="BH369" s="302"/>
      <c r="BI369" s="302"/>
      <c r="BJ369" s="302"/>
    </row>
    <row r="370" spans="1:64" s="306" customFormat="1" ht="22.5" customHeight="1" thickBot="1" x14ac:dyDescent="0.2">
      <c r="A370" s="305" t="s">
        <v>701</v>
      </c>
      <c r="B370" s="301"/>
      <c r="C370" s="301"/>
      <c r="D370" s="301"/>
      <c r="E370" s="301"/>
      <c r="F370" s="301"/>
      <c r="G370" s="301"/>
      <c r="H370" s="301"/>
      <c r="I370" s="301"/>
      <c r="J370" s="301"/>
      <c r="K370" s="301"/>
      <c r="L370" s="301"/>
      <c r="M370" s="301"/>
      <c r="N370" s="301"/>
      <c r="O370" s="301"/>
      <c r="P370" s="301"/>
      <c r="Q370" s="301"/>
      <c r="R370" s="301"/>
      <c r="S370" s="301"/>
      <c r="T370" s="301"/>
      <c r="U370" s="458" t="s">
        <v>700</v>
      </c>
      <c r="V370" s="459"/>
      <c r="W370" s="460"/>
      <c r="X370" s="301"/>
      <c r="Y370" s="307"/>
      <c r="Z370" s="307"/>
      <c r="AA370" s="307"/>
      <c r="AB370" s="307"/>
      <c r="AC370" s="307"/>
      <c r="AD370" s="307"/>
      <c r="AE370" s="307"/>
      <c r="AF370" s="307"/>
      <c r="AG370" s="307"/>
      <c r="AH370" s="307"/>
      <c r="AI370" s="307"/>
      <c r="AJ370" s="307"/>
      <c r="AK370" s="307"/>
      <c r="AL370" s="307"/>
      <c r="AM370" s="307"/>
      <c r="AN370" s="307"/>
      <c r="AO370" s="307"/>
      <c r="AP370" s="307"/>
      <c r="AQ370" s="307"/>
      <c r="AR370" s="307"/>
      <c r="AS370" s="307"/>
      <c r="AT370" s="307"/>
      <c r="AU370" s="307"/>
      <c r="AV370" s="307"/>
      <c r="AW370" s="307"/>
      <c r="AX370" s="307"/>
      <c r="AY370" s="307"/>
      <c r="AZ370" s="307"/>
      <c r="BA370" s="307"/>
      <c r="BB370" s="307"/>
      <c r="BC370" s="307"/>
      <c r="BD370" s="307"/>
      <c r="BE370" s="307"/>
      <c r="BF370" s="307"/>
      <c r="BG370" s="302"/>
      <c r="BH370" s="302"/>
      <c r="BI370" s="302"/>
      <c r="BJ370" s="302"/>
    </row>
    <row r="371" spans="1:64" s="306" customFormat="1" ht="22.5" customHeight="1" x14ac:dyDescent="0.15">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7"/>
      <c r="Z371" s="307"/>
      <c r="AA371" s="307"/>
      <c r="AB371" s="303"/>
      <c r="AC371" s="307"/>
      <c r="AD371" s="307"/>
      <c r="AE371" s="307"/>
      <c r="AF371" s="307"/>
      <c r="AG371" s="307"/>
      <c r="AH371" s="307"/>
      <c r="AI371" s="307"/>
      <c r="AJ371" s="307"/>
      <c r="AK371" s="307"/>
      <c r="AL371" s="307"/>
      <c r="AM371" s="307"/>
      <c r="AN371" s="307"/>
      <c r="AO371" s="307"/>
      <c r="AP371" s="307"/>
      <c r="AQ371" s="307"/>
      <c r="AR371" s="307"/>
      <c r="AS371" s="307"/>
      <c r="AT371" s="307"/>
      <c r="AU371" s="307"/>
      <c r="AV371" s="307"/>
      <c r="AW371" s="307"/>
      <c r="AX371" s="307"/>
      <c r="AY371" s="307"/>
      <c r="AZ371" s="307"/>
      <c r="BA371" s="307"/>
      <c r="BB371" s="307"/>
      <c r="BC371" s="307"/>
      <c r="BD371" s="307"/>
      <c r="BE371" s="307"/>
      <c r="BF371" s="307"/>
      <c r="BG371" s="302"/>
      <c r="BH371" s="302"/>
      <c r="BI371" s="302"/>
      <c r="BJ371" s="302"/>
    </row>
    <row r="372" spans="1:64" s="306" customFormat="1" ht="22.5" customHeight="1" x14ac:dyDescent="0.15">
      <c r="A372" s="475" t="s">
        <v>702</v>
      </c>
      <c r="B372" s="475"/>
      <c r="C372" s="475"/>
      <c r="D372" s="475"/>
      <c r="E372" s="475"/>
      <c r="F372" s="475"/>
      <c r="G372" s="475"/>
      <c r="H372" s="475"/>
      <c r="I372" s="475"/>
      <c r="J372" s="475"/>
      <c r="K372" s="475"/>
      <c r="L372" s="475"/>
      <c r="M372" s="475"/>
      <c r="N372" s="475"/>
      <c r="O372" s="475"/>
      <c r="P372" s="475"/>
      <c r="Q372" s="475"/>
      <c r="R372" s="475"/>
      <c r="S372" s="475"/>
      <c r="T372" s="475"/>
      <c r="U372" s="475"/>
      <c r="V372" s="475"/>
      <c r="W372" s="475"/>
      <c r="X372" s="475"/>
      <c r="Y372" s="307"/>
      <c r="Z372" s="307"/>
      <c r="AA372" s="307"/>
      <c r="AB372" s="307"/>
      <c r="AC372" s="307"/>
      <c r="AD372" s="307"/>
      <c r="AE372" s="307"/>
      <c r="AF372" s="307"/>
      <c r="AG372" s="307"/>
      <c r="AH372" s="307"/>
      <c r="AI372" s="307"/>
      <c r="AJ372" s="307"/>
      <c r="AK372" s="307"/>
      <c r="AL372" s="307"/>
      <c r="AM372" s="307"/>
      <c r="AN372" s="307"/>
      <c r="AO372" s="307"/>
      <c r="AP372" s="307"/>
      <c r="AQ372" s="307"/>
      <c r="AR372" s="307"/>
      <c r="AS372" s="307"/>
      <c r="AT372" s="307"/>
      <c r="AU372" s="307"/>
      <c r="AV372" s="307"/>
      <c r="AW372" s="307"/>
      <c r="AX372" s="307"/>
      <c r="AY372" s="307"/>
      <c r="AZ372" s="307"/>
      <c r="BA372" s="307"/>
      <c r="BB372" s="307"/>
      <c r="BC372" s="307"/>
      <c r="BD372" s="307"/>
      <c r="BE372" s="307"/>
      <c r="BF372" s="307"/>
      <c r="BG372" s="302"/>
      <c r="BH372" s="302"/>
      <c r="BI372" s="302"/>
      <c r="BJ372" s="302"/>
    </row>
    <row r="373" spans="1:64" s="306" customFormat="1" ht="22.5" customHeight="1" x14ac:dyDescent="0.15">
      <c r="A373" s="447" t="s">
        <v>759</v>
      </c>
      <c r="B373" s="447"/>
      <c r="C373" s="447"/>
      <c r="D373" s="447"/>
      <c r="E373" s="447"/>
      <c r="F373" s="447"/>
      <c r="G373" s="447"/>
      <c r="H373" s="447"/>
      <c r="I373" s="447"/>
      <c r="J373" s="447"/>
      <c r="K373" s="447"/>
      <c r="L373" s="447"/>
      <c r="M373" s="447"/>
      <c r="N373" s="447"/>
      <c r="O373" s="447"/>
      <c r="P373" s="447"/>
      <c r="Q373" s="447"/>
      <c r="R373" s="447"/>
      <c r="S373" s="447"/>
      <c r="T373" s="447"/>
      <c r="U373" s="447"/>
      <c r="V373" s="447"/>
      <c r="W373" s="447"/>
      <c r="X373" s="447"/>
      <c r="Y373" s="307"/>
      <c r="Z373" s="307"/>
      <c r="AA373" s="307"/>
      <c r="AB373" s="307"/>
      <c r="AC373" s="307"/>
      <c r="AD373" s="307"/>
      <c r="AE373" s="307"/>
      <c r="AF373" s="307"/>
      <c r="AG373" s="307"/>
      <c r="AH373" s="307"/>
      <c r="AI373" s="307"/>
      <c r="AJ373" s="307"/>
      <c r="AK373" s="307"/>
      <c r="AL373" s="307"/>
      <c r="AM373" s="307"/>
      <c r="AN373" s="307"/>
      <c r="AO373" s="307"/>
      <c r="AP373" s="307"/>
      <c r="AQ373" s="307"/>
      <c r="AR373" s="307"/>
      <c r="AS373" s="307"/>
      <c r="AT373" s="307"/>
      <c r="AU373" s="307"/>
      <c r="AV373" s="307"/>
      <c r="AW373" s="307"/>
      <c r="AX373" s="307"/>
      <c r="AY373" s="307"/>
      <c r="AZ373" s="307"/>
      <c r="BA373" s="307"/>
      <c r="BB373" s="307"/>
      <c r="BC373" s="307"/>
      <c r="BD373" s="307"/>
      <c r="BE373" s="307"/>
      <c r="BF373" s="307"/>
      <c r="BG373" s="302"/>
      <c r="BH373" s="302"/>
      <c r="BI373" s="302"/>
      <c r="BJ373" s="302"/>
    </row>
    <row r="374" spans="1:64" s="306" customFormat="1" ht="22.5" customHeight="1" x14ac:dyDescent="0.15">
      <c r="A374" s="407" t="s">
        <v>742</v>
      </c>
      <c r="B374" s="408"/>
      <c r="C374" s="408"/>
      <c r="D374" s="408"/>
      <c r="E374" s="408"/>
      <c r="F374" s="408"/>
      <c r="G374" s="408"/>
      <c r="H374" s="408"/>
      <c r="I374" s="408"/>
      <c r="J374" s="408"/>
      <c r="K374" s="408"/>
      <c r="L374" s="408"/>
      <c r="M374" s="408"/>
      <c r="N374" s="408"/>
      <c r="O374" s="408"/>
      <c r="P374" s="408"/>
      <c r="Q374" s="408"/>
      <c r="R374" s="408"/>
      <c r="S374" s="408"/>
      <c r="T374" s="408"/>
      <c r="U374" s="408"/>
      <c r="V374" s="408"/>
      <c r="W374" s="408"/>
      <c r="X374" s="408"/>
      <c r="Y374" s="307"/>
      <c r="Z374" s="307"/>
      <c r="AA374" s="307"/>
      <c r="AB374" s="307"/>
      <c r="AC374" s="307"/>
      <c r="AD374" s="307"/>
      <c r="AE374" s="307"/>
      <c r="AF374" s="307"/>
      <c r="AG374" s="307"/>
      <c r="AH374" s="307"/>
      <c r="AI374" s="307"/>
      <c r="AJ374" s="307"/>
      <c r="AK374" s="307"/>
      <c r="AL374" s="307"/>
      <c r="AM374" s="307"/>
      <c r="AN374" s="307"/>
      <c r="AO374" s="307"/>
      <c r="AP374" s="307"/>
      <c r="AQ374" s="307"/>
      <c r="AR374" s="307"/>
      <c r="AS374" s="307"/>
      <c r="AT374" s="307"/>
      <c r="AU374" s="307"/>
      <c r="AV374" s="307"/>
      <c r="AW374" s="307"/>
      <c r="AX374" s="307"/>
      <c r="AY374" s="307"/>
      <c r="AZ374" s="307"/>
      <c r="BA374" s="307"/>
      <c r="BB374" s="307"/>
      <c r="BC374" s="307"/>
      <c r="BD374" s="307"/>
      <c r="BE374" s="307"/>
      <c r="BF374" s="307"/>
      <c r="BG374" s="302"/>
      <c r="BH374" s="302"/>
      <c r="BI374" s="302"/>
      <c r="BJ374" s="302"/>
    </row>
    <row r="375" spans="1:64" s="306" customFormat="1" ht="22.5" customHeight="1" x14ac:dyDescent="0.15">
      <c r="A375" s="447" t="s">
        <v>703</v>
      </c>
      <c r="B375" s="447"/>
      <c r="C375" s="447"/>
      <c r="D375" s="447"/>
      <c r="E375" s="447"/>
      <c r="F375" s="447"/>
      <c r="G375" s="447"/>
      <c r="H375" s="447"/>
      <c r="I375" s="447"/>
      <c r="J375" s="447"/>
      <c r="K375" s="447"/>
      <c r="L375" s="447"/>
      <c r="M375" s="447"/>
      <c r="N375" s="447"/>
      <c r="O375" s="447"/>
      <c r="P375" s="447"/>
      <c r="Q375" s="447"/>
      <c r="R375" s="447"/>
      <c r="S375" s="447"/>
      <c r="T375" s="447"/>
      <c r="U375" s="447"/>
      <c r="V375" s="447"/>
      <c r="W375" s="447"/>
      <c r="X375" s="447"/>
      <c r="Y375" s="307"/>
      <c r="Z375" s="307"/>
      <c r="AA375" s="307"/>
      <c r="AB375" s="307"/>
      <c r="AC375" s="307"/>
      <c r="AD375" s="307"/>
      <c r="AE375" s="307"/>
      <c r="AF375" s="307"/>
      <c r="AG375" s="307"/>
      <c r="AH375" s="307"/>
      <c r="AI375" s="307"/>
      <c r="AJ375" s="307"/>
      <c r="AK375" s="307"/>
      <c r="AL375" s="307"/>
      <c r="AM375" s="307"/>
      <c r="AN375" s="307"/>
      <c r="AO375" s="307"/>
      <c r="AP375" s="307"/>
      <c r="AQ375" s="307"/>
      <c r="AR375" s="307"/>
      <c r="AS375" s="307"/>
      <c r="AT375" s="307"/>
      <c r="AU375" s="307"/>
      <c r="AV375" s="307"/>
      <c r="AW375" s="307"/>
      <c r="AX375" s="307"/>
      <c r="AY375" s="307"/>
      <c r="AZ375" s="307"/>
      <c r="BA375" s="307"/>
      <c r="BB375" s="307"/>
      <c r="BC375" s="307"/>
      <c r="BD375" s="307"/>
      <c r="BE375" s="307"/>
      <c r="BF375" s="307"/>
      <c r="BG375" s="302"/>
      <c r="BH375" s="302"/>
      <c r="BI375" s="302"/>
      <c r="BJ375" s="302"/>
    </row>
    <row r="376" spans="1:64" s="306" customFormat="1" ht="22.5" customHeight="1" x14ac:dyDescent="0.15">
      <c r="A376" s="447" t="s">
        <v>769</v>
      </c>
      <c r="B376" s="447"/>
      <c r="C376" s="447"/>
      <c r="D376" s="447"/>
      <c r="E376" s="447"/>
      <c r="F376" s="447"/>
      <c r="G376" s="447"/>
      <c r="H376" s="447"/>
      <c r="I376" s="447"/>
      <c r="J376" s="447"/>
      <c r="K376" s="447"/>
      <c r="L376" s="447"/>
      <c r="M376" s="447"/>
      <c r="N376" s="447"/>
      <c r="O376" s="447"/>
      <c r="P376" s="447"/>
      <c r="Q376" s="447"/>
      <c r="R376" s="447"/>
      <c r="S376" s="447"/>
      <c r="T376" s="447"/>
      <c r="U376" s="447"/>
      <c r="V376" s="447"/>
      <c r="W376" s="447"/>
      <c r="X376" s="447"/>
      <c r="Y376" s="307"/>
      <c r="Z376" s="307"/>
      <c r="AA376" s="307"/>
      <c r="AB376" s="307"/>
      <c r="AC376" s="307"/>
      <c r="AD376" s="307"/>
      <c r="AE376" s="307"/>
      <c r="AF376" s="307"/>
      <c r="AG376" s="307"/>
      <c r="AH376" s="307"/>
      <c r="AI376" s="307"/>
      <c r="AJ376" s="307"/>
      <c r="AK376" s="307"/>
      <c r="AL376" s="307"/>
      <c r="AM376" s="307"/>
      <c r="AN376" s="307"/>
      <c r="AO376" s="307"/>
      <c r="AP376" s="307"/>
      <c r="AQ376" s="307"/>
      <c r="AR376" s="307"/>
      <c r="AS376" s="307"/>
      <c r="AT376" s="307"/>
      <c r="AU376" s="307"/>
      <c r="AV376" s="307"/>
      <c r="AW376" s="307"/>
      <c r="AX376" s="307"/>
      <c r="AY376" s="307"/>
      <c r="AZ376" s="307"/>
      <c r="BA376" s="307"/>
      <c r="BB376" s="307"/>
      <c r="BC376" s="307"/>
      <c r="BD376" s="307"/>
      <c r="BE376" s="307"/>
      <c r="BF376" s="307"/>
      <c r="BG376" s="302"/>
      <c r="BH376" s="302"/>
      <c r="BI376" s="302"/>
      <c r="BJ376" s="302"/>
    </row>
    <row r="377" spans="1:64" s="306" customFormat="1" ht="22.5" customHeight="1" x14ac:dyDescent="0.15">
      <c r="A377" s="447" t="s">
        <v>740</v>
      </c>
      <c r="B377" s="447"/>
      <c r="C377" s="447"/>
      <c r="D377" s="447"/>
      <c r="E377" s="447"/>
      <c r="F377" s="447"/>
      <c r="G377" s="447"/>
      <c r="H377" s="447"/>
      <c r="I377" s="447"/>
      <c r="J377" s="447"/>
      <c r="K377" s="447"/>
      <c r="L377" s="447"/>
      <c r="M377" s="447"/>
      <c r="N377" s="447"/>
      <c r="O377" s="447"/>
      <c r="P377" s="447"/>
      <c r="Q377" s="447"/>
      <c r="R377" s="447"/>
      <c r="S377" s="447"/>
      <c r="T377" s="447"/>
      <c r="U377" s="447"/>
      <c r="V377" s="447"/>
      <c r="W377" s="447"/>
      <c r="X377" s="447"/>
      <c r="Y377" s="307"/>
      <c r="Z377" s="307"/>
      <c r="AA377" s="307"/>
      <c r="AB377" s="307"/>
      <c r="AC377" s="307"/>
      <c r="AD377" s="307"/>
      <c r="AE377" s="307"/>
      <c r="AF377" s="307"/>
      <c r="AG377" s="307"/>
      <c r="AH377" s="307"/>
      <c r="AI377" s="307"/>
      <c r="AJ377" s="307"/>
      <c r="AK377" s="307"/>
      <c r="AL377" s="307"/>
      <c r="AM377" s="307"/>
      <c r="AN377" s="307"/>
      <c r="AO377" s="307"/>
      <c r="AP377" s="307"/>
      <c r="AQ377" s="307"/>
      <c r="AR377" s="307"/>
      <c r="AS377" s="307"/>
      <c r="AT377" s="307"/>
      <c r="AU377" s="307"/>
      <c r="AV377" s="307"/>
      <c r="AW377" s="307"/>
      <c r="AX377" s="307"/>
      <c r="AY377" s="307"/>
      <c r="AZ377" s="307"/>
      <c r="BA377" s="307"/>
      <c r="BB377" s="307"/>
      <c r="BC377" s="307"/>
      <c r="BD377" s="307"/>
      <c r="BE377" s="307"/>
      <c r="BF377" s="307"/>
      <c r="BG377" s="302"/>
      <c r="BH377" s="302"/>
      <c r="BI377" s="302"/>
      <c r="BJ377" s="302"/>
    </row>
    <row r="378" spans="1:64" s="306" customFormat="1" ht="22.5" customHeight="1" x14ac:dyDescent="0.15">
      <c r="A378" s="447" t="s">
        <v>768</v>
      </c>
      <c r="B378" s="447"/>
      <c r="C378" s="447"/>
      <c r="D378" s="447"/>
      <c r="E378" s="447"/>
      <c r="F378" s="447"/>
      <c r="G378" s="447"/>
      <c r="H378" s="447"/>
      <c r="I378" s="447"/>
      <c r="J378" s="447"/>
      <c r="K378" s="447"/>
      <c r="L378" s="447"/>
      <c r="M378" s="447"/>
      <c r="N378" s="447"/>
      <c r="O378" s="447"/>
      <c r="P378" s="447"/>
      <c r="Q378" s="447"/>
      <c r="R378" s="447"/>
      <c r="S378" s="447"/>
      <c r="T378" s="447"/>
      <c r="U378" s="447"/>
      <c r="V378" s="447"/>
      <c r="W378" s="447"/>
      <c r="X378" s="447"/>
      <c r="AB378" s="307"/>
    </row>
    <row r="379" spans="1:64" s="306" customFormat="1" ht="22.5" customHeight="1" x14ac:dyDescent="0.15">
      <c r="A379" s="447" t="s">
        <v>741</v>
      </c>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311"/>
      <c r="Z379" s="311"/>
      <c r="AA379" s="311"/>
      <c r="AB379" s="307"/>
      <c r="AC379" s="311"/>
      <c r="AD379" s="311"/>
      <c r="AE379" s="311"/>
      <c r="AF379" s="311"/>
      <c r="AG379" s="311"/>
      <c r="AH379" s="301"/>
      <c r="AI379" s="301"/>
      <c r="AJ379" s="301"/>
      <c r="AK379" s="301"/>
      <c r="AL379" s="301"/>
      <c r="AM379" s="301"/>
      <c r="AN379" s="301"/>
      <c r="AO379" s="301"/>
      <c r="AP379" s="301"/>
      <c r="AQ379" s="301"/>
      <c r="AR379" s="301"/>
      <c r="AS379" s="301"/>
      <c r="AT379" s="301"/>
      <c r="AU379" s="301"/>
      <c r="AV379" s="301"/>
      <c r="AW379" s="301"/>
      <c r="AX379" s="301"/>
      <c r="AY379" s="301"/>
      <c r="AZ379" s="301"/>
      <c r="BA379" s="301"/>
      <c r="BB379" s="301"/>
      <c r="BC379" s="301"/>
      <c r="BD379" s="301"/>
      <c r="BE379" s="301"/>
      <c r="BF379" s="301"/>
      <c r="BG379" s="301"/>
      <c r="BH379" s="301"/>
      <c r="BI379" s="301"/>
      <c r="BJ379" s="301"/>
    </row>
    <row r="380" spans="1:64" s="306" customFormat="1" ht="22.5" customHeight="1" x14ac:dyDescent="0.15">
      <c r="A380" s="447" t="s">
        <v>767</v>
      </c>
      <c r="B380" s="447"/>
      <c r="C380" s="447"/>
      <c r="D380" s="447"/>
      <c r="E380" s="447"/>
      <c r="F380" s="447"/>
      <c r="G380" s="447"/>
      <c r="H380" s="447"/>
      <c r="I380" s="447"/>
      <c r="J380" s="447"/>
      <c r="K380" s="447"/>
      <c r="L380" s="447"/>
      <c r="M380" s="447"/>
      <c r="N380" s="447"/>
      <c r="O380" s="447"/>
      <c r="P380" s="447"/>
      <c r="Q380" s="447"/>
      <c r="R380" s="447"/>
      <c r="S380" s="447"/>
      <c r="T380" s="447"/>
      <c r="U380" s="447"/>
      <c r="V380" s="447"/>
      <c r="W380" s="447"/>
      <c r="X380" s="447"/>
      <c r="Z380" s="310"/>
      <c r="AA380" s="310"/>
      <c r="AC380" s="310"/>
      <c r="AD380" s="310"/>
      <c r="AE380" s="310"/>
      <c r="AF380" s="310"/>
      <c r="AG380" s="311"/>
      <c r="AH380" s="301"/>
      <c r="AI380" s="301"/>
      <c r="AJ380" s="301"/>
      <c r="AK380" s="301"/>
      <c r="AL380" s="301"/>
      <c r="AM380" s="301"/>
      <c r="AN380" s="301"/>
      <c r="AO380" s="301"/>
      <c r="AP380" s="301"/>
      <c r="AQ380" s="301"/>
      <c r="AR380" s="301"/>
      <c r="AS380" s="301"/>
      <c r="AT380" s="301"/>
      <c r="AU380" s="301"/>
      <c r="AV380" s="301"/>
      <c r="AW380" s="301"/>
      <c r="AX380" s="301"/>
      <c r="AY380" s="301"/>
      <c r="AZ380" s="301"/>
      <c r="BA380" s="301"/>
      <c r="BB380" s="301"/>
      <c r="BC380" s="301"/>
      <c r="BD380" s="301"/>
      <c r="BE380" s="301"/>
      <c r="BF380" s="301"/>
      <c r="BG380" s="301"/>
      <c r="BH380" s="301"/>
      <c r="BI380" s="301"/>
      <c r="BJ380" s="301"/>
      <c r="BK380" s="301"/>
      <c r="BL380" s="301"/>
    </row>
    <row r="381" spans="1:64" s="306" customFormat="1" ht="22.5" customHeight="1" x14ac:dyDescent="0.15">
      <c r="A381" s="407" t="s">
        <v>743</v>
      </c>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9"/>
      <c r="Y381" s="310"/>
      <c r="Z381" s="310"/>
      <c r="AA381" s="310"/>
      <c r="AB381" s="311"/>
      <c r="AC381" s="310"/>
      <c r="AD381" s="310"/>
      <c r="AE381" s="310"/>
      <c r="AF381" s="310"/>
      <c r="AG381" s="311"/>
      <c r="AH381" s="301"/>
      <c r="AI381" s="301"/>
      <c r="AJ381" s="301"/>
      <c r="AK381" s="301"/>
      <c r="AL381" s="301"/>
      <c r="AM381" s="301"/>
      <c r="AN381" s="301"/>
      <c r="AO381" s="301"/>
      <c r="AP381" s="301"/>
      <c r="AQ381" s="301"/>
      <c r="AR381" s="301"/>
      <c r="AS381" s="301"/>
      <c r="AT381" s="301"/>
      <c r="AU381" s="301"/>
      <c r="AV381" s="301"/>
      <c r="AW381" s="301"/>
      <c r="AX381" s="301"/>
      <c r="AY381" s="301"/>
      <c r="AZ381" s="301"/>
      <c r="BA381" s="301"/>
      <c r="BB381" s="301"/>
      <c r="BC381" s="301"/>
      <c r="BD381" s="301"/>
      <c r="BE381" s="301"/>
      <c r="BF381" s="301"/>
      <c r="BG381" s="301"/>
      <c r="BH381" s="301"/>
      <c r="BI381" s="301"/>
      <c r="BJ381" s="301"/>
      <c r="BK381" s="301"/>
      <c r="BL381" s="301"/>
    </row>
    <row r="382" spans="1:64" s="317" customFormat="1" ht="22.5" customHeight="1" x14ac:dyDescent="0.15">
      <c r="A382" s="447" t="s">
        <v>704</v>
      </c>
      <c r="B382" s="447"/>
      <c r="C382" s="447"/>
      <c r="D382" s="447"/>
      <c r="E382" s="447"/>
      <c r="F382" s="447"/>
      <c r="G382" s="447"/>
      <c r="H382" s="447"/>
      <c r="I382" s="447"/>
      <c r="J382" s="447"/>
      <c r="K382" s="447"/>
      <c r="L382" s="447"/>
      <c r="M382" s="447"/>
      <c r="N382" s="447"/>
      <c r="O382" s="447"/>
      <c r="P382" s="447"/>
      <c r="Q382" s="447"/>
      <c r="R382" s="447"/>
      <c r="S382" s="447"/>
      <c r="T382" s="447"/>
      <c r="U382" s="447"/>
      <c r="V382" s="447"/>
      <c r="W382" s="447"/>
      <c r="X382" s="447"/>
      <c r="Y382" s="325"/>
      <c r="Z382" s="325"/>
      <c r="AA382" s="316"/>
      <c r="AB382" s="310"/>
      <c r="AC382" s="316"/>
      <c r="AD382" s="325"/>
      <c r="AE382" s="325"/>
      <c r="AF382" s="325"/>
      <c r="AG382" s="325"/>
      <c r="AH382" s="314"/>
      <c r="AI382" s="314"/>
      <c r="AJ382" s="314"/>
      <c r="AK382" s="314"/>
      <c r="AL382" s="314"/>
      <c r="AM382" s="314"/>
      <c r="AN382" s="314"/>
      <c r="AO382" s="314"/>
      <c r="AP382" s="314"/>
      <c r="AQ382" s="314"/>
    </row>
    <row r="383" spans="1:64" s="317" customFormat="1" ht="22.5" customHeight="1" x14ac:dyDescent="0.15">
      <c r="A383" s="447" t="s">
        <v>705</v>
      </c>
      <c r="B383" s="447"/>
      <c r="C383" s="447"/>
      <c r="D383" s="447"/>
      <c r="E383" s="447"/>
      <c r="F383" s="447"/>
      <c r="G383" s="447"/>
      <c r="H383" s="447"/>
      <c r="I383" s="447"/>
      <c r="J383" s="447"/>
      <c r="K383" s="447"/>
      <c r="L383" s="447"/>
      <c r="M383" s="447"/>
      <c r="N383" s="447"/>
      <c r="O383" s="447"/>
      <c r="P383" s="447"/>
      <c r="Q383" s="447"/>
      <c r="R383" s="447"/>
      <c r="S383" s="447"/>
      <c r="T383" s="447"/>
      <c r="U383" s="447"/>
      <c r="V383" s="447"/>
      <c r="W383" s="447"/>
      <c r="X383" s="447"/>
      <c r="Y383" s="314"/>
      <c r="Z383" s="314"/>
      <c r="AA383" s="314"/>
      <c r="AB383" s="310"/>
      <c r="AC383" s="314"/>
      <c r="AD383" s="314"/>
      <c r="AE383" s="314"/>
      <c r="AF383" s="314"/>
      <c r="AG383" s="314"/>
      <c r="AH383" s="314"/>
      <c r="AI383" s="314"/>
      <c r="AJ383" s="314"/>
      <c r="AK383" s="314"/>
      <c r="AL383" s="314"/>
      <c r="AM383" s="314"/>
      <c r="AN383" s="314"/>
      <c r="AO383" s="314"/>
      <c r="AP383" s="314"/>
      <c r="AQ383" s="314"/>
      <c r="AR383" s="314"/>
      <c r="AS383" s="314"/>
      <c r="AT383" s="314"/>
      <c r="AU383" s="314"/>
      <c r="AV383" s="314"/>
      <c r="AW383" s="314"/>
      <c r="AX383" s="314"/>
      <c r="AY383" s="314"/>
      <c r="AZ383" s="314"/>
      <c r="BA383" s="314"/>
      <c r="BB383" s="314"/>
      <c r="BC383" s="314"/>
      <c r="BD383" s="314"/>
      <c r="BE383" s="314"/>
      <c r="BF383" s="314"/>
      <c r="BG383" s="314"/>
      <c r="BH383" s="314"/>
      <c r="BI383" s="314"/>
      <c r="BJ383" s="314"/>
      <c r="BK383" s="314"/>
    </row>
    <row r="384" spans="1:64" s="317" customFormat="1" ht="22.5" customHeight="1" x14ac:dyDescent="0.15">
      <c r="A384" s="447" t="s">
        <v>706</v>
      </c>
      <c r="B384" s="447"/>
      <c r="C384" s="447"/>
      <c r="D384" s="447"/>
      <c r="E384" s="447"/>
      <c r="F384" s="447"/>
      <c r="G384" s="447"/>
      <c r="H384" s="447"/>
      <c r="I384" s="447"/>
      <c r="J384" s="447"/>
      <c r="K384" s="447"/>
      <c r="L384" s="447"/>
      <c r="M384" s="447"/>
      <c r="N384" s="447"/>
      <c r="O384" s="447"/>
      <c r="P384" s="447"/>
      <c r="Q384" s="447"/>
      <c r="R384" s="447"/>
      <c r="S384" s="447"/>
      <c r="T384" s="447"/>
      <c r="U384" s="447"/>
      <c r="V384" s="447"/>
      <c r="W384" s="447"/>
      <c r="X384" s="447"/>
      <c r="Y384" s="314"/>
      <c r="Z384" s="314"/>
      <c r="AA384" s="314"/>
      <c r="AB384" s="316"/>
      <c r="AC384" s="314"/>
      <c r="AD384" s="314"/>
    </row>
    <row r="385" spans="1:31" s="317" customFormat="1" ht="22.5" customHeight="1" x14ac:dyDescent="0.15">
      <c r="A385" s="407" t="s">
        <v>766</v>
      </c>
      <c r="B385" s="407"/>
      <c r="C385" s="407"/>
      <c r="D385" s="407"/>
      <c r="E385" s="407"/>
      <c r="F385" s="407"/>
      <c r="G385" s="407"/>
      <c r="H385" s="407"/>
      <c r="I385" s="407"/>
      <c r="J385" s="407"/>
      <c r="K385" s="407"/>
      <c r="L385" s="407"/>
      <c r="M385" s="407"/>
      <c r="N385" s="407"/>
      <c r="O385" s="407"/>
      <c r="P385" s="407"/>
      <c r="Q385" s="407"/>
      <c r="R385" s="407"/>
      <c r="S385" s="407"/>
      <c r="T385" s="407"/>
      <c r="U385" s="407"/>
      <c r="V385" s="407"/>
      <c r="W385" s="407"/>
      <c r="X385" s="410"/>
      <c r="Y385" s="314"/>
      <c r="Z385" s="314"/>
      <c r="AA385" s="314"/>
      <c r="AB385" s="314"/>
      <c r="AC385" s="314"/>
      <c r="AD385" s="314"/>
    </row>
    <row r="386" spans="1:31" s="317" customFormat="1" ht="22.5" customHeight="1" x14ac:dyDescent="0.15">
      <c r="A386" s="407" t="s">
        <v>744</v>
      </c>
      <c r="B386" s="408"/>
      <c r="C386" s="408"/>
      <c r="D386" s="408"/>
      <c r="E386" s="408"/>
      <c r="F386" s="408"/>
      <c r="G386" s="408"/>
      <c r="H386" s="408"/>
      <c r="I386" s="408"/>
      <c r="J386" s="408"/>
      <c r="K386" s="408"/>
      <c r="L386" s="408"/>
      <c r="M386" s="408"/>
      <c r="N386" s="408"/>
      <c r="O386" s="408"/>
      <c r="P386" s="408"/>
      <c r="Q386" s="408"/>
      <c r="R386" s="408"/>
      <c r="S386" s="408"/>
      <c r="T386" s="408"/>
      <c r="U386" s="408"/>
      <c r="V386" s="408"/>
      <c r="W386" s="408"/>
      <c r="X386" s="410"/>
      <c r="Y386" s="314"/>
      <c r="Z386" s="314"/>
      <c r="AA386" s="314"/>
      <c r="AB386" s="314"/>
      <c r="AC386" s="314"/>
      <c r="AD386" s="314"/>
    </row>
    <row r="387" spans="1:31" s="317" customFormat="1" ht="22.5" customHeight="1" x14ac:dyDescent="0.15">
      <c r="A387" s="447" t="s">
        <v>707</v>
      </c>
      <c r="B387" s="447"/>
      <c r="C387" s="447"/>
      <c r="D387" s="447"/>
      <c r="E387" s="447"/>
      <c r="F387" s="447"/>
      <c r="G387" s="447"/>
      <c r="H387" s="447"/>
      <c r="I387" s="447"/>
      <c r="J387" s="447"/>
      <c r="K387" s="447"/>
      <c r="L387" s="447"/>
      <c r="M387" s="447"/>
      <c r="N387" s="447"/>
      <c r="O387" s="447"/>
      <c r="P387" s="447"/>
      <c r="Q387" s="447"/>
      <c r="R387" s="447"/>
      <c r="S387" s="447"/>
      <c r="T387" s="447"/>
      <c r="U387" s="447"/>
      <c r="V387" s="447"/>
      <c r="W387" s="447"/>
      <c r="X387" s="447"/>
      <c r="Y387" s="314"/>
      <c r="Z387" s="314"/>
      <c r="AA387" s="314"/>
      <c r="AB387" s="314"/>
      <c r="AC387" s="314"/>
      <c r="AD387" s="314"/>
    </row>
    <row r="388" spans="1:31" s="317" customFormat="1" ht="22.5" customHeight="1" x14ac:dyDescent="0.15">
      <c r="A388" s="447" t="s">
        <v>765</v>
      </c>
      <c r="B388" s="447"/>
      <c r="C388" s="447"/>
      <c r="D388" s="447"/>
      <c r="E388" s="447"/>
      <c r="F388" s="447"/>
      <c r="G388" s="447"/>
      <c r="H388" s="447"/>
      <c r="I388" s="447"/>
      <c r="J388" s="447"/>
      <c r="K388" s="447"/>
      <c r="L388" s="447"/>
      <c r="M388" s="447"/>
      <c r="N388" s="447"/>
      <c r="O388" s="447"/>
      <c r="P388" s="447"/>
      <c r="Q388" s="447"/>
      <c r="R388" s="447"/>
      <c r="S388" s="447"/>
      <c r="T388" s="447"/>
      <c r="U388" s="447"/>
      <c r="V388" s="447"/>
      <c r="W388" s="447"/>
      <c r="X388" s="447"/>
      <c r="Y388" s="314"/>
      <c r="Z388" s="314"/>
      <c r="AA388" s="314"/>
      <c r="AB388" s="314"/>
      <c r="AC388" s="314"/>
      <c r="AD388" s="314"/>
    </row>
    <row r="389" spans="1:31" s="317" customFormat="1" ht="22.5" customHeight="1" x14ac:dyDescent="0.15">
      <c r="A389" s="407" t="s">
        <v>745</v>
      </c>
      <c r="B389" s="408"/>
      <c r="C389" s="408"/>
      <c r="D389" s="408"/>
      <c r="E389" s="408"/>
      <c r="F389" s="408"/>
      <c r="G389" s="408"/>
      <c r="H389" s="408"/>
      <c r="I389" s="408"/>
      <c r="J389" s="408"/>
      <c r="K389" s="408"/>
      <c r="L389" s="408"/>
      <c r="M389" s="408"/>
      <c r="N389" s="408"/>
      <c r="O389" s="408"/>
      <c r="P389" s="408"/>
      <c r="Q389" s="408"/>
      <c r="R389" s="408"/>
      <c r="S389" s="408"/>
      <c r="T389" s="408"/>
      <c r="U389" s="408"/>
      <c r="V389" s="408"/>
      <c r="W389" s="408"/>
      <c r="X389" s="410"/>
      <c r="Y389" s="314"/>
      <c r="Z389" s="314"/>
      <c r="AA389" s="314"/>
      <c r="AB389" s="314"/>
      <c r="AC389" s="314"/>
      <c r="AD389" s="314"/>
    </row>
    <row r="390" spans="1:31" s="317" customFormat="1" ht="22.5" customHeight="1" x14ac:dyDescent="0.15">
      <c r="A390" s="447" t="s">
        <v>764</v>
      </c>
      <c r="B390" s="447"/>
      <c r="C390" s="447"/>
      <c r="D390" s="447"/>
      <c r="E390" s="447"/>
      <c r="F390" s="447"/>
      <c r="G390" s="447"/>
      <c r="H390" s="447"/>
      <c r="I390" s="447"/>
      <c r="J390" s="447"/>
      <c r="K390" s="447"/>
      <c r="L390" s="447"/>
      <c r="M390" s="447"/>
      <c r="N390" s="447"/>
      <c r="O390" s="447"/>
      <c r="P390" s="447"/>
      <c r="Q390" s="447"/>
      <c r="R390" s="447"/>
      <c r="S390" s="447"/>
      <c r="T390" s="447"/>
      <c r="U390" s="447"/>
      <c r="V390" s="447"/>
      <c r="W390" s="447"/>
      <c r="X390" s="447"/>
      <c r="Y390" s="314"/>
      <c r="Z390" s="314"/>
      <c r="AA390" s="314"/>
      <c r="AB390" s="314"/>
      <c r="AC390" s="314"/>
      <c r="AD390" s="314"/>
    </row>
    <row r="391" spans="1:31" s="317" customFormat="1" ht="22.5" customHeight="1" x14ac:dyDescent="0.15">
      <c r="A391" s="407" t="s">
        <v>746</v>
      </c>
      <c r="B391" s="408"/>
      <c r="C391" s="408"/>
      <c r="D391" s="408"/>
      <c r="E391" s="408"/>
      <c r="F391" s="408"/>
      <c r="G391" s="408"/>
      <c r="H391" s="408"/>
      <c r="I391" s="408"/>
      <c r="J391" s="408"/>
      <c r="K391" s="408"/>
      <c r="L391" s="408"/>
      <c r="M391" s="408"/>
      <c r="N391" s="408"/>
      <c r="O391" s="408"/>
      <c r="P391" s="408"/>
      <c r="Q391" s="408"/>
      <c r="R391" s="408"/>
      <c r="S391" s="408"/>
      <c r="T391" s="408"/>
      <c r="U391" s="408"/>
      <c r="V391" s="408"/>
      <c r="W391" s="408"/>
      <c r="X391" s="410"/>
      <c r="Y391" s="314"/>
      <c r="Z391" s="314"/>
      <c r="AA391" s="314"/>
      <c r="AB391" s="314"/>
      <c r="AC391" s="314"/>
      <c r="AD391" s="314"/>
    </row>
    <row r="392" spans="1:31" s="317" customFormat="1" ht="22.5" customHeight="1" x14ac:dyDescent="0.15">
      <c r="A392" s="407" t="s">
        <v>747</v>
      </c>
      <c r="B392" s="408"/>
      <c r="C392" s="408"/>
      <c r="D392" s="408"/>
      <c r="E392" s="408"/>
      <c r="F392" s="408"/>
      <c r="G392" s="408"/>
      <c r="H392" s="408"/>
      <c r="I392" s="408"/>
      <c r="J392" s="408"/>
      <c r="K392" s="408"/>
      <c r="L392" s="408"/>
      <c r="M392" s="408"/>
      <c r="N392" s="408"/>
      <c r="O392" s="408"/>
      <c r="P392" s="408"/>
      <c r="Q392" s="408"/>
      <c r="R392" s="408"/>
      <c r="S392" s="408"/>
      <c r="T392" s="408"/>
      <c r="U392" s="408"/>
      <c r="V392" s="408"/>
      <c r="W392" s="408"/>
      <c r="X392" s="411"/>
      <c r="Y392" s="314"/>
      <c r="Z392" s="314"/>
      <c r="AA392" s="314"/>
      <c r="AB392" s="314"/>
      <c r="AC392" s="314"/>
      <c r="AD392" s="314"/>
    </row>
    <row r="393" spans="1:31" s="317" customFormat="1" ht="22.5" customHeight="1" x14ac:dyDescent="0.15">
      <c r="A393" s="447" t="s">
        <v>763</v>
      </c>
      <c r="B393" s="447"/>
      <c r="C393" s="447"/>
      <c r="D393" s="447"/>
      <c r="E393" s="447"/>
      <c r="F393" s="447"/>
      <c r="G393" s="447"/>
      <c r="H393" s="447"/>
      <c r="I393" s="447"/>
      <c r="J393" s="447"/>
      <c r="K393" s="447"/>
      <c r="L393" s="447"/>
      <c r="M393" s="447"/>
      <c r="N393" s="447"/>
      <c r="O393" s="447"/>
      <c r="P393" s="447"/>
      <c r="Q393" s="447"/>
      <c r="R393" s="447"/>
      <c r="S393" s="447"/>
      <c r="T393" s="447"/>
      <c r="U393" s="447"/>
      <c r="V393" s="447"/>
      <c r="W393" s="447"/>
      <c r="X393" s="447"/>
      <c r="Y393" s="313"/>
      <c r="Z393" s="314"/>
      <c r="AA393" s="314"/>
      <c r="AB393" s="314"/>
      <c r="AC393" s="314"/>
      <c r="AD393" s="314"/>
      <c r="AE393" s="314"/>
    </row>
    <row r="394" spans="1:31" s="317" customFormat="1" ht="22.5" customHeight="1" x14ac:dyDescent="0.15">
      <c r="A394" s="447" t="s">
        <v>748</v>
      </c>
      <c r="B394" s="447"/>
      <c r="C394" s="447"/>
      <c r="D394" s="447"/>
      <c r="E394" s="447"/>
      <c r="F394" s="447"/>
      <c r="G394" s="447"/>
      <c r="H394" s="447"/>
      <c r="I394" s="447"/>
      <c r="J394" s="447"/>
      <c r="K394" s="447"/>
      <c r="L394" s="447"/>
      <c r="M394" s="447"/>
      <c r="N394" s="447"/>
      <c r="O394" s="447"/>
      <c r="P394" s="447"/>
      <c r="Q394" s="447"/>
      <c r="R394" s="447"/>
      <c r="S394" s="447"/>
      <c r="T394" s="447"/>
      <c r="U394" s="447"/>
      <c r="V394" s="447"/>
      <c r="W394" s="447"/>
      <c r="X394" s="447"/>
      <c r="Y394" s="314"/>
      <c r="Z394" s="314"/>
      <c r="AA394" s="314"/>
      <c r="AB394" s="314"/>
      <c r="AC394" s="314"/>
      <c r="AD394" s="314"/>
    </row>
    <row r="395" spans="1:31" s="317" customFormat="1" ht="22.5" customHeight="1" x14ac:dyDescent="0.15">
      <c r="A395" s="447" t="s">
        <v>708</v>
      </c>
      <c r="B395" s="447"/>
      <c r="C395" s="447"/>
      <c r="D395" s="447"/>
      <c r="E395" s="447"/>
      <c r="F395" s="447"/>
      <c r="G395" s="447"/>
      <c r="H395" s="447"/>
      <c r="I395" s="447"/>
      <c r="J395" s="447"/>
      <c r="K395" s="447"/>
      <c r="L395" s="447"/>
      <c r="M395" s="447"/>
      <c r="N395" s="447"/>
      <c r="O395" s="447"/>
      <c r="P395" s="447"/>
      <c r="Q395" s="447"/>
      <c r="R395" s="447"/>
      <c r="S395" s="447"/>
      <c r="T395" s="447"/>
      <c r="U395" s="447"/>
      <c r="V395" s="447"/>
      <c r="W395" s="447"/>
      <c r="X395" s="447"/>
      <c r="Y395" s="314"/>
      <c r="Z395" s="314"/>
      <c r="AA395" s="314"/>
      <c r="AB395" s="314"/>
      <c r="AC395" s="314"/>
      <c r="AD395" s="314"/>
    </row>
    <row r="396" spans="1:31" s="317" customFormat="1" ht="22.5" customHeight="1" x14ac:dyDescent="0.15">
      <c r="A396" s="447" t="s">
        <v>762</v>
      </c>
      <c r="B396" s="447"/>
      <c r="C396" s="447"/>
      <c r="D396" s="447"/>
      <c r="E396" s="447"/>
      <c r="F396" s="447"/>
      <c r="G396" s="447"/>
      <c r="H396" s="447"/>
      <c r="I396" s="447"/>
      <c r="J396" s="447"/>
      <c r="K396" s="447"/>
      <c r="L396" s="447"/>
      <c r="M396" s="447"/>
      <c r="N396" s="447"/>
      <c r="O396" s="447"/>
      <c r="P396" s="447"/>
      <c r="Q396" s="447"/>
      <c r="R396" s="447"/>
      <c r="S396" s="447"/>
      <c r="T396" s="447"/>
      <c r="U396" s="447"/>
      <c r="V396" s="447"/>
      <c r="W396" s="447"/>
      <c r="X396" s="447"/>
      <c r="Y396" s="314"/>
      <c r="Z396" s="314"/>
      <c r="AA396" s="314"/>
      <c r="AB396" s="314"/>
      <c r="AC396" s="314"/>
      <c r="AD396" s="314"/>
    </row>
    <row r="397" spans="1:31" s="317" customFormat="1" ht="22.5" customHeight="1" x14ac:dyDescent="0.15">
      <c r="A397" s="407" t="s">
        <v>749</v>
      </c>
      <c r="B397" s="408"/>
      <c r="C397" s="408"/>
      <c r="D397" s="408"/>
      <c r="E397" s="408"/>
      <c r="F397" s="408"/>
      <c r="G397" s="408"/>
      <c r="H397" s="408"/>
      <c r="I397" s="408"/>
      <c r="J397" s="408"/>
      <c r="K397" s="408"/>
      <c r="L397" s="408"/>
      <c r="M397" s="408"/>
      <c r="N397" s="408"/>
      <c r="O397" s="408"/>
      <c r="P397" s="408"/>
      <c r="Q397" s="408"/>
      <c r="R397" s="408"/>
      <c r="S397" s="408"/>
      <c r="T397" s="408"/>
      <c r="U397" s="408"/>
      <c r="V397" s="408"/>
      <c r="W397" s="408"/>
      <c r="X397" s="410"/>
      <c r="Y397" s="314"/>
      <c r="Z397" s="314"/>
      <c r="AA397" s="314"/>
      <c r="AB397" s="314"/>
      <c r="AC397" s="314"/>
      <c r="AD397" s="314"/>
    </row>
    <row r="398" spans="1:31" s="317" customFormat="1" ht="22.5" customHeight="1" x14ac:dyDescent="0.15">
      <c r="A398" s="447" t="s">
        <v>709</v>
      </c>
      <c r="B398" s="447"/>
      <c r="C398" s="447"/>
      <c r="D398" s="447"/>
      <c r="E398" s="447"/>
      <c r="F398" s="447"/>
      <c r="G398" s="447"/>
      <c r="H398" s="447"/>
      <c r="I398" s="447"/>
      <c r="J398" s="447"/>
      <c r="K398" s="447"/>
      <c r="L398" s="447"/>
      <c r="M398" s="447"/>
      <c r="N398" s="447"/>
      <c r="O398" s="447"/>
      <c r="P398" s="447"/>
      <c r="Q398" s="447"/>
      <c r="R398" s="447"/>
      <c r="S398" s="447"/>
      <c r="T398" s="447"/>
      <c r="U398" s="447"/>
      <c r="V398" s="447"/>
      <c r="W398" s="447"/>
      <c r="X398" s="447"/>
      <c r="Y398" s="314"/>
      <c r="Z398" s="314"/>
      <c r="AA398" s="314"/>
      <c r="AB398" s="314"/>
      <c r="AC398" s="314"/>
      <c r="AD398" s="314"/>
    </row>
    <row r="399" spans="1:31" s="317" customFormat="1" ht="22.5" customHeight="1" x14ac:dyDescent="0.15">
      <c r="A399" s="447" t="s">
        <v>761</v>
      </c>
      <c r="B399" s="447"/>
      <c r="C399" s="447"/>
      <c r="D399" s="447"/>
      <c r="E399" s="447"/>
      <c r="F399" s="447"/>
      <c r="G399" s="447"/>
      <c r="H399" s="447"/>
      <c r="I399" s="447"/>
      <c r="J399" s="447"/>
      <c r="K399" s="447"/>
      <c r="L399" s="447"/>
      <c r="M399" s="447"/>
      <c r="N399" s="447"/>
      <c r="O399" s="447"/>
      <c r="P399" s="447"/>
      <c r="Q399" s="447"/>
      <c r="R399" s="447"/>
      <c r="S399" s="447"/>
      <c r="T399" s="447"/>
      <c r="U399" s="447"/>
      <c r="V399" s="447"/>
      <c r="W399" s="447"/>
      <c r="X399" s="447"/>
      <c r="Y399" s="314"/>
      <c r="Z399" s="314"/>
      <c r="AA399" s="314"/>
      <c r="AB399" s="314"/>
      <c r="AC399" s="314"/>
      <c r="AD399" s="314"/>
    </row>
    <row r="400" spans="1:31" s="317" customFormat="1" ht="22.5" customHeight="1" x14ac:dyDescent="0.15">
      <c r="A400" s="407" t="s">
        <v>750</v>
      </c>
      <c r="B400" s="408"/>
      <c r="C400" s="408"/>
      <c r="D400" s="408"/>
      <c r="E400" s="408"/>
      <c r="F400" s="408"/>
      <c r="G400" s="408"/>
      <c r="H400" s="408"/>
      <c r="I400" s="408"/>
      <c r="J400" s="408"/>
      <c r="K400" s="408"/>
      <c r="L400" s="408"/>
      <c r="M400" s="408"/>
      <c r="N400" s="408"/>
      <c r="O400" s="408"/>
      <c r="P400" s="408"/>
      <c r="Q400" s="408"/>
      <c r="R400" s="408"/>
      <c r="S400" s="408"/>
      <c r="T400" s="408"/>
      <c r="U400" s="408"/>
      <c r="V400" s="408"/>
      <c r="W400" s="408"/>
      <c r="X400" s="410"/>
      <c r="Y400" s="314"/>
      <c r="Z400" s="314"/>
      <c r="AA400" s="314"/>
      <c r="AB400" s="314"/>
      <c r="AC400" s="314"/>
      <c r="AD400" s="314"/>
    </row>
    <row r="401" spans="1:64" s="317" customFormat="1" ht="22.5" customHeight="1" x14ac:dyDescent="0.15">
      <c r="A401" s="447" t="s">
        <v>710</v>
      </c>
      <c r="B401" s="447"/>
      <c r="C401" s="447"/>
      <c r="D401" s="447"/>
      <c r="E401" s="447"/>
      <c r="F401" s="447"/>
      <c r="G401" s="447"/>
      <c r="H401" s="447"/>
      <c r="I401" s="447"/>
      <c r="J401" s="447"/>
      <c r="K401" s="447"/>
      <c r="L401" s="447"/>
      <c r="M401" s="447"/>
      <c r="N401" s="447"/>
      <c r="O401" s="447"/>
      <c r="P401" s="447"/>
      <c r="Q401" s="447"/>
      <c r="R401" s="447"/>
      <c r="S401" s="447"/>
      <c r="T401" s="447"/>
      <c r="U401" s="447"/>
      <c r="V401" s="447"/>
      <c r="W401" s="447"/>
      <c r="X401" s="447"/>
      <c r="Y401" s="314"/>
      <c r="Z401" s="314"/>
      <c r="AA401" s="314"/>
      <c r="AB401" s="314"/>
      <c r="AC401" s="314"/>
      <c r="AD401" s="314"/>
    </row>
    <row r="402" spans="1:64" s="317" customFormat="1" ht="22.5" customHeight="1" x14ac:dyDescent="0.15">
      <c r="A402" s="447" t="s">
        <v>760</v>
      </c>
      <c r="B402" s="447"/>
      <c r="C402" s="447"/>
      <c r="D402" s="447"/>
      <c r="E402" s="447"/>
      <c r="F402" s="447"/>
      <c r="G402" s="447"/>
      <c r="H402" s="447"/>
      <c r="I402" s="447"/>
      <c r="J402" s="447"/>
      <c r="K402" s="447"/>
      <c r="L402" s="447"/>
      <c r="M402" s="447"/>
      <c r="N402" s="447"/>
      <c r="O402" s="447"/>
      <c r="P402" s="447"/>
      <c r="Q402" s="447"/>
      <c r="R402" s="447"/>
      <c r="S402" s="447"/>
      <c r="T402" s="447"/>
      <c r="U402" s="447"/>
      <c r="V402" s="447"/>
      <c r="W402" s="447"/>
      <c r="X402" s="447"/>
      <c r="Y402" s="314"/>
      <c r="Z402" s="314"/>
      <c r="AA402" s="314"/>
      <c r="AB402" s="314"/>
      <c r="AC402" s="314"/>
      <c r="AD402" s="314"/>
    </row>
    <row r="403" spans="1:64" s="317" customFormat="1" ht="22.5" customHeight="1" x14ac:dyDescent="0.15">
      <c r="A403" s="406" t="s">
        <v>748</v>
      </c>
      <c r="B403" s="406"/>
      <c r="C403" s="406"/>
      <c r="D403" s="406"/>
      <c r="E403" s="406"/>
      <c r="F403" s="406"/>
      <c r="G403" s="406"/>
      <c r="H403" s="406"/>
      <c r="I403" s="406"/>
      <c r="J403" s="406"/>
      <c r="K403" s="406"/>
      <c r="L403" s="406"/>
      <c r="M403" s="406"/>
      <c r="N403" s="406"/>
      <c r="O403" s="406"/>
      <c r="P403" s="406"/>
      <c r="Q403" s="406"/>
      <c r="R403" s="406"/>
      <c r="S403" s="406"/>
      <c r="T403" s="406"/>
      <c r="U403" s="406"/>
      <c r="V403" s="406"/>
      <c r="W403" s="406"/>
      <c r="X403" s="411"/>
      <c r="Y403" s="314"/>
      <c r="Z403" s="314"/>
      <c r="AA403" s="314"/>
      <c r="AB403" s="314"/>
      <c r="AC403" s="314"/>
      <c r="AD403" s="314"/>
    </row>
    <row r="404" spans="1:64" s="317" customFormat="1" ht="22.5" customHeight="1" thickBot="1" x14ac:dyDescent="0.2">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11"/>
      <c r="X404" s="311"/>
      <c r="Y404" s="313"/>
      <c r="Z404" s="313"/>
      <c r="AA404" s="313"/>
      <c r="AB404" s="314"/>
      <c r="AC404" s="313"/>
      <c r="AD404" s="313"/>
      <c r="AE404" s="313"/>
      <c r="AF404" s="313"/>
      <c r="AG404" s="313"/>
      <c r="AH404" s="313"/>
      <c r="AI404" s="313"/>
      <c r="AJ404" s="313"/>
      <c r="AK404" s="313"/>
      <c r="AL404" s="313"/>
      <c r="AM404" s="313"/>
      <c r="AN404" s="313"/>
      <c r="AO404" s="313"/>
      <c r="AP404" s="313"/>
      <c r="AQ404" s="313"/>
      <c r="AR404" s="313"/>
      <c r="AS404" s="313"/>
      <c r="AT404" s="313"/>
      <c r="AU404" s="313"/>
      <c r="AV404" s="313"/>
      <c r="AW404" s="313"/>
      <c r="AX404" s="313"/>
      <c r="AY404" s="313"/>
    </row>
    <row r="405" spans="1:64" s="317" customFormat="1" ht="22.5" customHeight="1" thickBot="1" x14ac:dyDescent="0.2">
      <c r="A405" s="308" t="s">
        <v>712</v>
      </c>
      <c r="B405" s="304"/>
      <c r="C405" s="304"/>
      <c r="D405" s="304"/>
      <c r="E405" s="304"/>
      <c r="F405" s="304"/>
      <c r="G405" s="304"/>
      <c r="H405" s="304"/>
      <c r="I405" s="304"/>
      <c r="J405" s="304"/>
      <c r="K405" s="304"/>
      <c r="L405" s="304"/>
      <c r="M405" s="304"/>
      <c r="N405" s="304"/>
      <c r="O405" s="304"/>
      <c r="P405" s="304"/>
      <c r="Q405" s="304"/>
      <c r="R405" s="304"/>
      <c r="S405" s="304"/>
      <c r="T405" s="306"/>
      <c r="U405" s="458" t="s">
        <v>711</v>
      </c>
      <c r="V405" s="459"/>
      <c r="W405" s="460"/>
      <c r="X405" s="312"/>
      <c r="Y405" s="347"/>
      <c r="Z405" s="347"/>
      <c r="AA405" s="313"/>
      <c r="AB405" s="314"/>
      <c r="AC405" s="313"/>
      <c r="AD405" s="313"/>
      <c r="AE405" s="313"/>
      <c r="AF405" s="313"/>
      <c r="AG405" s="313"/>
      <c r="AH405" s="313"/>
      <c r="AI405" s="313"/>
      <c r="AJ405" s="313"/>
      <c r="AK405" s="313"/>
      <c r="AL405" s="313"/>
      <c r="AM405" s="313"/>
      <c r="AN405" s="313"/>
      <c r="AO405" s="313"/>
      <c r="AP405" s="313"/>
      <c r="AQ405" s="313"/>
      <c r="AR405" s="313"/>
      <c r="AS405" s="313"/>
      <c r="AT405" s="313"/>
      <c r="AU405" s="313"/>
      <c r="AV405" s="313"/>
      <c r="AW405" s="313"/>
      <c r="AX405" s="313"/>
      <c r="AY405" s="313"/>
      <c r="AZ405" s="313"/>
      <c r="BA405" s="313"/>
      <c r="BB405" s="313"/>
      <c r="BC405" s="313"/>
      <c r="BD405" s="313"/>
      <c r="BE405" s="313"/>
      <c r="BF405" s="313"/>
      <c r="BG405" s="313"/>
      <c r="BH405" s="313"/>
      <c r="BI405" s="313"/>
      <c r="BJ405" s="313"/>
      <c r="BK405" s="313"/>
      <c r="BL405" s="313"/>
    </row>
    <row r="406" spans="1:64" s="317" customFormat="1" ht="22.5" customHeight="1" thickBot="1" x14ac:dyDescent="0.2">
      <c r="A406" s="304"/>
      <c r="B406" s="304"/>
      <c r="C406" s="304"/>
      <c r="D406" s="304"/>
      <c r="E406" s="304"/>
      <c r="F406" s="304"/>
      <c r="G406" s="304"/>
      <c r="H406" s="304"/>
      <c r="I406" s="304"/>
      <c r="J406" s="304"/>
      <c r="K406" s="304"/>
      <c r="L406" s="304"/>
      <c r="M406" s="304"/>
      <c r="N406" s="304"/>
      <c r="O406" s="304"/>
      <c r="P406" s="304"/>
      <c r="Q406" s="304"/>
      <c r="R406" s="304"/>
      <c r="S406" s="304"/>
      <c r="T406" s="306"/>
      <c r="U406" s="306"/>
      <c r="V406" s="306"/>
      <c r="W406" s="312"/>
      <c r="X406" s="312"/>
      <c r="Y406" s="347"/>
      <c r="Z406" s="347"/>
      <c r="AA406" s="313"/>
      <c r="AB406" s="313"/>
      <c r="AC406" s="313"/>
      <c r="AD406" s="313"/>
      <c r="AE406" s="313"/>
      <c r="AF406" s="313"/>
      <c r="AG406" s="313"/>
      <c r="AH406" s="313"/>
      <c r="AI406" s="313"/>
      <c r="AJ406" s="313"/>
      <c r="AK406" s="313"/>
      <c r="AL406" s="313"/>
      <c r="AM406" s="313"/>
      <c r="AN406" s="313"/>
      <c r="AO406" s="313"/>
      <c r="AP406" s="313"/>
      <c r="AQ406" s="313"/>
      <c r="AR406" s="313"/>
      <c r="AS406" s="313"/>
      <c r="AT406" s="313"/>
      <c r="AU406" s="313"/>
      <c r="AV406" s="313"/>
      <c r="AW406" s="313"/>
      <c r="AX406" s="313"/>
      <c r="AY406" s="313"/>
      <c r="AZ406" s="313"/>
      <c r="BA406" s="313"/>
      <c r="BB406" s="313"/>
      <c r="BC406" s="313"/>
      <c r="BD406" s="313"/>
      <c r="BE406" s="313"/>
      <c r="BF406" s="313"/>
      <c r="BG406" s="313"/>
      <c r="BH406" s="313"/>
      <c r="BI406" s="313"/>
      <c r="BJ406" s="313"/>
      <c r="BK406" s="313"/>
      <c r="BL406" s="313"/>
    </row>
    <row r="407" spans="1:64" s="317" customFormat="1" ht="22.5" customHeight="1" thickBot="1" x14ac:dyDescent="0.2">
      <c r="A407" s="318" t="s">
        <v>713</v>
      </c>
      <c r="B407" s="319"/>
      <c r="C407" s="319" t="s">
        <v>714</v>
      </c>
      <c r="D407" s="320"/>
      <c r="E407" s="320"/>
      <c r="F407" s="320"/>
      <c r="G407" s="320"/>
      <c r="H407" s="320"/>
      <c r="I407" s="319" t="s">
        <v>715</v>
      </c>
      <c r="J407" s="321"/>
      <c r="K407" s="319" t="s">
        <v>716</v>
      </c>
      <c r="L407" s="319" t="s">
        <v>717</v>
      </c>
      <c r="M407" s="321"/>
      <c r="N407" s="322"/>
      <c r="O407" s="322"/>
      <c r="P407" s="322"/>
      <c r="Q407" s="322"/>
      <c r="R407" s="322"/>
      <c r="S407" s="322"/>
      <c r="T407" s="323" t="s">
        <v>715</v>
      </c>
      <c r="U407" s="324"/>
      <c r="V407" s="314"/>
      <c r="W407" s="325"/>
      <c r="X407" s="325"/>
      <c r="AB407" s="313"/>
    </row>
    <row r="408" spans="1:64" s="317" customFormat="1" ht="22.5" customHeight="1" thickBot="1" x14ac:dyDescent="0.2">
      <c r="A408" s="326"/>
      <c r="B408" s="327"/>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4"/>
      <c r="AB408" s="313"/>
    </row>
    <row r="409" spans="1:64" s="317" customFormat="1" ht="22.5" customHeight="1" x14ac:dyDescent="0.15">
      <c r="A409" s="316"/>
      <c r="B409" s="328"/>
      <c r="C409" s="461" t="s">
        <v>752</v>
      </c>
      <c r="D409" s="462"/>
      <c r="E409" s="463"/>
      <c r="F409" s="448" t="s">
        <v>627</v>
      </c>
      <c r="G409" s="449"/>
      <c r="H409" s="449"/>
      <c r="I409" s="449"/>
      <c r="J409" s="449"/>
      <c r="K409" s="449"/>
      <c r="L409" s="449"/>
      <c r="M409" s="449"/>
      <c r="N409" s="450"/>
      <c r="O409" s="448" t="s">
        <v>719</v>
      </c>
      <c r="P409" s="449"/>
      <c r="Q409" s="449"/>
      <c r="R409" s="449"/>
      <c r="S409" s="449"/>
      <c r="T409" s="449"/>
      <c r="U409" s="449"/>
      <c r="V409" s="449"/>
      <c r="W409" s="449"/>
      <c r="X409" s="450"/>
    </row>
    <row r="410" spans="1:64" s="317" customFormat="1" ht="22.5" customHeight="1" thickBot="1" x14ac:dyDescent="0.2">
      <c r="A410" s="316"/>
      <c r="B410" s="328"/>
      <c r="C410" s="464"/>
      <c r="D410" s="465"/>
      <c r="E410" s="466"/>
      <c r="F410" s="451"/>
      <c r="G410" s="452"/>
      <c r="H410" s="452"/>
      <c r="I410" s="452"/>
      <c r="J410" s="452"/>
      <c r="K410" s="452"/>
      <c r="L410" s="452"/>
      <c r="M410" s="452"/>
      <c r="N410" s="453"/>
      <c r="O410" s="451"/>
      <c r="P410" s="452"/>
      <c r="Q410" s="452"/>
      <c r="R410" s="452"/>
      <c r="S410" s="452"/>
      <c r="T410" s="452"/>
      <c r="U410" s="452"/>
      <c r="V410" s="452"/>
      <c r="W410" s="452"/>
      <c r="X410" s="453"/>
      <c r="Y410" s="314"/>
      <c r="Z410" s="314"/>
      <c r="AA410" s="314"/>
      <c r="AC410" s="314"/>
      <c r="AD410" s="314"/>
      <c r="AE410" s="314"/>
      <c r="AF410" s="314"/>
      <c r="AG410" s="314"/>
      <c r="AH410" s="314"/>
      <c r="AI410" s="314"/>
      <c r="AJ410" s="314"/>
      <c r="AK410" s="314"/>
      <c r="AL410" s="314"/>
      <c r="AM410" s="314"/>
      <c r="AN410" s="314"/>
      <c r="AO410" s="314"/>
      <c r="AP410" s="314"/>
      <c r="AQ410" s="314"/>
      <c r="AR410" s="314"/>
      <c r="AS410" s="314"/>
      <c r="AT410" s="314"/>
      <c r="AU410" s="314"/>
      <c r="AV410" s="314"/>
      <c r="AW410" s="314"/>
      <c r="AX410" s="314"/>
      <c r="AY410" s="314"/>
      <c r="AZ410" s="314"/>
      <c r="BA410" s="314"/>
      <c r="BB410" s="314"/>
      <c r="BC410" s="314"/>
      <c r="BD410" s="314"/>
      <c r="BE410" s="314"/>
      <c r="BF410" s="314"/>
      <c r="BG410" s="314"/>
      <c r="BH410" s="314"/>
      <c r="BI410" s="314"/>
      <c r="BJ410" s="314"/>
      <c r="BK410" s="314"/>
      <c r="BL410" s="314"/>
    </row>
    <row r="411" spans="1:64" s="317" customFormat="1" ht="22.5" customHeight="1" x14ac:dyDescent="0.15">
      <c r="A411" s="316"/>
      <c r="B411" s="328"/>
      <c r="C411" s="464"/>
      <c r="D411" s="465"/>
      <c r="E411" s="466"/>
      <c r="F411" s="332"/>
      <c r="G411" s="333"/>
      <c r="H411" s="333"/>
      <c r="I411" s="333"/>
      <c r="J411" s="333"/>
      <c r="K411" s="333"/>
      <c r="L411" s="333"/>
      <c r="M411" s="333"/>
      <c r="N411" s="334"/>
      <c r="O411" s="333"/>
      <c r="P411" s="335"/>
      <c r="Q411" s="335"/>
      <c r="R411" s="335"/>
      <c r="S411" s="335"/>
      <c r="T411" s="335"/>
      <c r="U411" s="335"/>
      <c r="V411" s="335"/>
      <c r="W411" s="335"/>
      <c r="X411" s="336"/>
    </row>
    <row r="412" spans="1:64" ht="15" thickBot="1" x14ac:dyDescent="0.2">
      <c r="A412" s="316"/>
      <c r="B412" s="337"/>
      <c r="C412" s="464"/>
      <c r="D412" s="465"/>
      <c r="E412" s="466"/>
      <c r="F412" s="338" t="s">
        <v>720</v>
      </c>
      <c r="G412" s="339"/>
      <c r="H412" s="339" t="s">
        <v>721</v>
      </c>
      <c r="I412" s="340"/>
      <c r="J412" s="340"/>
      <c r="K412" s="340"/>
      <c r="L412" s="340"/>
      <c r="M412" s="313" t="s">
        <v>722</v>
      </c>
      <c r="N412" s="341"/>
      <c r="O412" s="339" t="s">
        <v>723</v>
      </c>
      <c r="P412" s="313" t="s">
        <v>724</v>
      </c>
      <c r="Q412" s="313"/>
      <c r="R412" s="313"/>
      <c r="S412" s="313"/>
      <c r="T412" s="313"/>
      <c r="U412" s="313"/>
      <c r="V412" s="313"/>
      <c r="W412" s="313"/>
      <c r="X412" s="341"/>
      <c r="AB412" s="314"/>
    </row>
    <row r="413" spans="1:64" x14ac:dyDescent="0.15">
      <c r="A413" s="313"/>
      <c r="B413" s="328"/>
      <c r="C413" s="464"/>
      <c r="D413" s="465"/>
      <c r="E413" s="466"/>
      <c r="F413" s="338" t="s">
        <v>725</v>
      </c>
      <c r="G413" s="339"/>
      <c r="H413" s="339" t="s">
        <v>721</v>
      </c>
      <c r="I413" s="339"/>
      <c r="J413" s="342" t="s">
        <v>722</v>
      </c>
      <c r="K413" s="313" t="s">
        <v>726</v>
      </c>
      <c r="L413" s="313"/>
      <c r="M413" s="313"/>
      <c r="N413" s="341"/>
      <c r="O413" s="339" t="s">
        <v>723</v>
      </c>
      <c r="P413" s="313" t="s">
        <v>727</v>
      </c>
      <c r="Q413" s="313"/>
      <c r="R413" s="313"/>
      <c r="S413" s="313"/>
      <c r="T413" s="313"/>
      <c r="U413" s="313"/>
      <c r="V413" s="313"/>
      <c r="W413" s="313"/>
      <c r="X413" s="341"/>
      <c r="AB413" s="317"/>
    </row>
    <row r="414" spans="1:64" x14ac:dyDescent="0.15">
      <c r="A414" s="313"/>
      <c r="B414" s="328"/>
      <c r="C414" s="464"/>
      <c r="D414" s="465"/>
      <c r="E414" s="466"/>
      <c r="F414" s="338" t="s">
        <v>728</v>
      </c>
      <c r="G414" s="339"/>
      <c r="H414" s="339"/>
      <c r="I414" s="339"/>
      <c r="J414" s="339"/>
      <c r="K414" s="339"/>
      <c r="L414" s="339"/>
      <c r="M414" s="313"/>
      <c r="N414" s="341"/>
      <c r="O414" s="339" t="s">
        <v>723</v>
      </c>
      <c r="P414" s="313" t="s">
        <v>729</v>
      </c>
      <c r="Q414" s="313"/>
      <c r="R414" s="313"/>
      <c r="S414" s="313"/>
      <c r="T414" s="313"/>
      <c r="U414" s="313"/>
      <c r="V414" s="313"/>
      <c r="W414" s="313"/>
      <c r="X414" s="341"/>
    </row>
    <row r="415" spans="1:64" x14ac:dyDescent="0.15">
      <c r="A415" s="313"/>
      <c r="B415" s="328"/>
      <c r="C415" s="464"/>
      <c r="D415" s="465"/>
      <c r="E415" s="466"/>
      <c r="F415" s="338" t="s">
        <v>728</v>
      </c>
      <c r="G415" s="339"/>
      <c r="H415" s="339"/>
      <c r="I415" s="339"/>
      <c r="J415" s="339"/>
      <c r="K415" s="339"/>
      <c r="L415" s="339"/>
      <c r="M415" s="313"/>
      <c r="N415" s="341"/>
      <c r="O415" s="339" t="s">
        <v>723</v>
      </c>
      <c r="P415" s="313" t="s">
        <v>730</v>
      </c>
      <c r="Q415" s="313"/>
      <c r="R415" s="313"/>
      <c r="S415" s="313"/>
      <c r="T415" s="313"/>
      <c r="U415" s="313"/>
      <c r="V415" s="313"/>
      <c r="W415" s="313"/>
      <c r="X415" s="341"/>
    </row>
    <row r="416" spans="1:64" x14ac:dyDescent="0.15">
      <c r="A416" s="313"/>
      <c r="B416" s="328"/>
      <c r="C416" s="464"/>
      <c r="D416" s="465"/>
      <c r="E416" s="466"/>
      <c r="F416" s="343"/>
      <c r="G416" s="313"/>
      <c r="H416" s="313"/>
      <c r="I416" s="313"/>
      <c r="J416" s="313"/>
      <c r="K416" s="313"/>
      <c r="L416" s="313"/>
      <c r="M416" s="313"/>
      <c r="N416" s="341"/>
      <c r="O416" s="339" t="s">
        <v>723</v>
      </c>
      <c r="P416" s="313" t="s">
        <v>731</v>
      </c>
      <c r="Q416" s="313"/>
      <c r="R416" s="313"/>
      <c r="S416" s="313"/>
      <c r="T416" s="313"/>
      <c r="U416" s="313"/>
      <c r="V416" s="313"/>
      <c r="W416" s="313"/>
      <c r="X416" s="341"/>
    </row>
    <row r="417" spans="1:24" ht="15" thickBot="1" x14ac:dyDescent="0.2">
      <c r="A417" s="313"/>
      <c r="B417" s="328"/>
      <c r="C417" s="467"/>
      <c r="D417" s="468"/>
      <c r="E417" s="469"/>
      <c r="F417" s="344"/>
      <c r="G417" s="345"/>
      <c r="H417" s="345"/>
      <c r="I417" s="345"/>
      <c r="J417" s="345"/>
      <c r="K417" s="345"/>
      <c r="L417" s="345"/>
      <c r="M417" s="345"/>
      <c r="N417" s="346"/>
      <c r="O417" s="345"/>
      <c r="P417" s="345"/>
      <c r="Q417" s="345"/>
      <c r="R417" s="345"/>
      <c r="S417" s="345"/>
      <c r="T417" s="345"/>
      <c r="U417" s="345"/>
      <c r="V417" s="345"/>
      <c r="W417" s="345"/>
      <c r="X417" s="346"/>
    </row>
    <row r="418" spans="1:24" ht="15" thickBot="1" x14ac:dyDescent="0.2">
      <c r="A418" s="313"/>
      <c r="B418" s="328"/>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row>
    <row r="419" spans="1:24" x14ac:dyDescent="0.15">
      <c r="A419" s="313"/>
      <c r="B419" s="328"/>
      <c r="C419" s="461" t="s">
        <v>732</v>
      </c>
      <c r="D419" s="462"/>
      <c r="E419" s="463"/>
      <c r="F419" s="448" t="s">
        <v>627</v>
      </c>
      <c r="G419" s="449"/>
      <c r="H419" s="449"/>
      <c r="I419" s="449"/>
      <c r="J419" s="449"/>
      <c r="K419" s="449"/>
      <c r="L419" s="449"/>
      <c r="M419" s="449"/>
      <c r="N419" s="450"/>
      <c r="O419" s="448" t="s">
        <v>719</v>
      </c>
      <c r="P419" s="449"/>
      <c r="Q419" s="449"/>
      <c r="R419" s="449"/>
      <c r="S419" s="449"/>
      <c r="T419" s="449"/>
      <c r="U419" s="449"/>
      <c r="V419" s="449"/>
      <c r="W419" s="449"/>
      <c r="X419" s="450"/>
    </row>
    <row r="420" spans="1:24" ht="15" thickBot="1" x14ac:dyDescent="0.2">
      <c r="A420" s="313"/>
      <c r="B420" s="328"/>
      <c r="C420" s="464"/>
      <c r="D420" s="465"/>
      <c r="E420" s="466"/>
      <c r="F420" s="451"/>
      <c r="G420" s="452"/>
      <c r="H420" s="452"/>
      <c r="I420" s="452"/>
      <c r="J420" s="452"/>
      <c r="K420" s="452"/>
      <c r="L420" s="452"/>
      <c r="M420" s="452"/>
      <c r="N420" s="453"/>
      <c r="O420" s="451"/>
      <c r="P420" s="452"/>
      <c r="Q420" s="452"/>
      <c r="R420" s="452"/>
      <c r="S420" s="452"/>
      <c r="T420" s="452"/>
      <c r="U420" s="452"/>
      <c r="V420" s="452"/>
      <c r="W420" s="452"/>
      <c r="X420" s="453"/>
    </row>
    <row r="421" spans="1:24" x14ac:dyDescent="0.15">
      <c r="A421" s="313"/>
      <c r="B421" s="328"/>
      <c r="C421" s="464"/>
      <c r="D421" s="465"/>
      <c r="E421" s="466"/>
      <c r="F421" s="332"/>
      <c r="G421" s="333"/>
      <c r="H421" s="333"/>
      <c r="I421" s="333"/>
      <c r="J421" s="333"/>
      <c r="K421" s="333"/>
      <c r="L421" s="333"/>
      <c r="M421" s="333"/>
      <c r="N421" s="334"/>
      <c r="O421" s="333"/>
      <c r="P421" s="333"/>
      <c r="Q421" s="333"/>
      <c r="R421" s="333"/>
      <c r="S421" s="333"/>
      <c r="T421" s="333"/>
      <c r="U421" s="333"/>
      <c r="V421" s="333"/>
      <c r="W421" s="333"/>
      <c r="X421" s="341"/>
    </row>
    <row r="422" spans="1:24" ht="15" thickBot="1" x14ac:dyDescent="0.2">
      <c r="A422" s="313"/>
      <c r="B422" s="337"/>
      <c r="C422" s="464"/>
      <c r="D422" s="465"/>
      <c r="E422" s="466"/>
      <c r="F422" s="338" t="s">
        <v>720</v>
      </c>
      <c r="G422" s="339"/>
      <c r="H422" s="339" t="s">
        <v>721</v>
      </c>
      <c r="I422" s="340"/>
      <c r="J422" s="340"/>
      <c r="K422" s="340"/>
      <c r="L422" s="340"/>
      <c r="M422" s="313" t="s">
        <v>722</v>
      </c>
      <c r="N422" s="341"/>
      <c r="O422" s="339" t="s">
        <v>723</v>
      </c>
      <c r="P422" s="313" t="s">
        <v>733</v>
      </c>
      <c r="Q422" s="313"/>
      <c r="R422" s="313"/>
      <c r="S422" s="313"/>
      <c r="T422" s="313"/>
      <c r="U422" s="313"/>
      <c r="V422" s="313"/>
      <c r="W422" s="313"/>
      <c r="X422" s="341"/>
    </row>
    <row r="423" spans="1:24" x14ac:dyDescent="0.15">
      <c r="A423" s="313"/>
      <c r="B423" s="314"/>
      <c r="C423" s="464"/>
      <c r="D423" s="465"/>
      <c r="E423" s="466"/>
      <c r="F423" s="338" t="s">
        <v>725</v>
      </c>
      <c r="G423" s="339"/>
      <c r="H423" s="339" t="s">
        <v>721</v>
      </c>
      <c r="I423" s="339"/>
      <c r="J423" s="342" t="s">
        <v>722</v>
      </c>
      <c r="K423" s="313" t="s">
        <v>726</v>
      </c>
      <c r="L423" s="313"/>
      <c r="M423" s="313"/>
      <c r="N423" s="341"/>
      <c r="O423" s="339" t="s">
        <v>723</v>
      </c>
      <c r="P423" s="313" t="s">
        <v>734</v>
      </c>
      <c r="Q423" s="313"/>
      <c r="R423" s="313"/>
      <c r="S423" s="313"/>
      <c r="T423" s="313"/>
      <c r="U423" s="313"/>
      <c r="V423" s="313"/>
      <c r="W423" s="313"/>
      <c r="X423" s="341"/>
    </row>
    <row r="424" spans="1:24" x14ac:dyDescent="0.15">
      <c r="A424" s="313"/>
      <c r="B424" s="314"/>
      <c r="C424" s="464"/>
      <c r="D424" s="465"/>
      <c r="E424" s="466"/>
      <c r="F424" s="338" t="s">
        <v>728</v>
      </c>
      <c r="G424" s="339"/>
      <c r="H424" s="339"/>
      <c r="I424" s="339"/>
      <c r="J424" s="339"/>
      <c r="K424" s="339"/>
      <c r="L424" s="339"/>
      <c r="M424" s="313"/>
      <c r="N424" s="341"/>
      <c r="O424" s="333"/>
      <c r="P424" s="313"/>
      <c r="Q424" s="313"/>
      <c r="R424" s="313"/>
      <c r="S424" s="313"/>
      <c r="T424" s="313"/>
      <c r="U424" s="313"/>
      <c r="V424" s="313"/>
      <c r="W424" s="313"/>
      <c r="X424" s="341"/>
    </row>
    <row r="425" spans="1:24" x14ac:dyDescent="0.15">
      <c r="A425" s="313"/>
      <c r="B425" s="314"/>
      <c r="C425" s="464"/>
      <c r="D425" s="465"/>
      <c r="E425" s="466"/>
      <c r="F425" s="338" t="s">
        <v>728</v>
      </c>
      <c r="G425" s="339"/>
      <c r="H425" s="339"/>
      <c r="I425" s="339"/>
      <c r="J425" s="339"/>
      <c r="K425" s="339"/>
      <c r="L425" s="339"/>
      <c r="M425" s="313"/>
      <c r="N425" s="341"/>
      <c r="O425" s="313"/>
      <c r="P425" s="342"/>
      <c r="Q425" s="342"/>
      <c r="R425" s="342"/>
      <c r="S425" s="342"/>
      <c r="T425" s="342"/>
      <c r="U425" s="342"/>
      <c r="V425" s="342"/>
      <c r="W425" s="342"/>
      <c r="X425" s="341"/>
    </row>
    <row r="426" spans="1:24" x14ac:dyDescent="0.15">
      <c r="A426" s="313"/>
      <c r="B426" s="314"/>
      <c r="C426" s="464"/>
      <c r="D426" s="465"/>
      <c r="E426" s="466"/>
      <c r="F426" s="314"/>
      <c r="G426" s="314"/>
      <c r="H426" s="314"/>
      <c r="I426" s="314"/>
      <c r="J426" s="314"/>
      <c r="K426" s="314"/>
      <c r="L426" s="314"/>
      <c r="M426" s="313"/>
      <c r="N426" s="341"/>
      <c r="O426" s="313"/>
      <c r="P426" s="313"/>
      <c r="Q426" s="313"/>
      <c r="R426" s="313"/>
      <c r="S426" s="313"/>
      <c r="T426" s="313"/>
      <c r="U426" s="313"/>
      <c r="V426" s="313"/>
      <c r="W426" s="313"/>
      <c r="X426" s="341"/>
    </row>
    <row r="427" spans="1:24" ht="15" thickBot="1" x14ac:dyDescent="0.2">
      <c r="A427" s="313"/>
      <c r="B427" s="314"/>
      <c r="C427" s="467"/>
      <c r="D427" s="468"/>
      <c r="E427" s="469"/>
      <c r="F427" s="344"/>
      <c r="G427" s="345"/>
      <c r="H427" s="345"/>
      <c r="I427" s="345"/>
      <c r="J427" s="345"/>
      <c r="K427" s="345"/>
      <c r="L427" s="345"/>
      <c r="M427" s="345"/>
      <c r="N427" s="346"/>
      <c r="O427" s="345"/>
      <c r="P427" s="345"/>
      <c r="Q427" s="345"/>
      <c r="R427" s="345"/>
      <c r="S427" s="345"/>
      <c r="T427" s="345"/>
      <c r="U427" s="345"/>
      <c r="V427" s="345"/>
      <c r="W427" s="345"/>
      <c r="X427" s="346"/>
    </row>
    <row r="428" spans="1:24" x14ac:dyDescent="0.15">
      <c r="A428" s="313"/>
      <c r="B428" s="314"/>
      <c r="C428" s="315"/>
      <c r="D428" s="315"/>
      <c r="E428" s="315"/>
      <c r="F428" s="316"/>
      <c r="G428" s="316"/>
      <c r="H428" s="316"/>
      <c r="I428" s="316"/>
      <c r="J428" s="316"/>
      <c r="K428" s="316"/>
      <c r="L428" s="316"/>
      <c r="M428" s="316"/>
      <c r="N428" s="316"/>
      <c r="O428" s="316"/>
      <c r="P428" s="316"/>
      <c r="Q428" s="316"/>
      <c r="R428" s="316"/>
      <c r="S428" s="316"/>
      <c r="T428" s="316"/>
      <c r="U428" s="316"/>
      <c r="V428" s="316"/>
      <c r="W428" s="316"/>
      <c r="X428" s="316"/>
    </row>
    <row r="429" spans="1:24" ht="15" thickBo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13"/>
      <c r="W429" s="313"/>
      <c r="X429" s="313"/>
    </row>
    <row r="430" spans="1:24" ht="15" thickBot="1" x14ac:dyDescent="0.2">
      <c r="A430" s="347" t="s">
        <v>736</v>
      </c>
      <c r="B430" s="313"/>
      <c r="C430" s="313"/>
      <c r="D430" s="313"/>
      <c r="E430" s="313"/>
      <c r="F430" s="313"/>
      <c r="G430" s="313"/>
      <c r="H430" s="313"/>
      <c r="I430" s="313"/>
      <c r="J430" s="313"/>
      <c r="K430" s="313"/>
      <c r="L430" s="313"/>
      <c r="M430" s="313"/>
      <c r="N430" s="313"/>
      <c r="O430" s="313"/>
      <c r="P430" s="313"/>
      <c r="Q430" s="313"/>
      <c r="R430" s="313"/>
      <c r="S430" s="313"/>
      <c r="T430" s="313"/>
      <c r="U430" s="470" t="s">
        <v>735</v>
      </c>
      <c r="V430" s="471"/>
      <c r="W430" s="472"/>
      <c r="X430" s="313"/>
    </row>
    <row r="431" spans="1:24" ht="15" thickBot="1" x14ac:dyDescent="0.2">
      <c r="A431" s="347"/>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row>
    <row r="432" spans="1:24" x14ac:dyDescent="0.15">
      <c r="A432" s="313"/>
      <c r="B432" s="448" t="s">
        <v>737</v>
      </c>
      <c r="C432" s="449"/>
      <c r="D432" s="454"/>
      <c r="E432" s="455" t="s">
        <v>738</v>
      </c>
      <c r="F432" s="456"/>
      <c r="G432" s="456"/>
      <c r="H432" s="456"/>
      <c r="I432" s="456"/>
      <c r="J432" s="456"/>
      <c r="K432" s="456"/>
      <c r="L432" s="456"/>
      <c r="M432" s="456"/>
      <c r="N432" s="456"/>
      <c r="O432" s="456"/>
      <c r="P432" s="456"/>
      <c r="Q432" s="456"/>
      <c r="R432" s="456"/>
      <c r="S432" s="457"/>
      <c r="T432" s="313"/>
      <c r="U432" s="313"/>
      <c r="V432" s="313"/>
      <c r="W432" s="313"/>
      <c r="X432" s="317"/>
    </row>
    <row r="433" spans="1:24" x14ac:dyDescent="0.15">
      <c r="A433" s="313"/>
      <c r="B433" s="350" t="s">
        <v>718</v>
      </c>
      <c r="C433" s="351"/>
      <c r="D433" s="352"/>
      <c r="E433" s="353" t="s">
        <v>739</v>
      </c>
      <c r="F433" s="351"/>
      <c r="G433" s="351"/>
      <c r="H433" s="351"/>
      <c r="I433" s="351"/>
      <c r="J433" s="351"/>
      <c r="K433" s="351"/>
      <c r="L433" s="351"/>
      <c r="M433" s="351"/>
      <c r="N433" s="351"/>
      <c r="O433" s="351"/>
      <c r="P433" s="351"/>
      <c r="Q433" s="355"/>
      <c r="R433" s="355"/>
      <c r="S433" s="354"/>
      <c r="T433" s="313"/>
      <c r="U433" s="313"/>
      <c r="V433" s="313"/>
      <c r="W433" s="313"/>
      <c r="X433" s="317"/>
    </row>
    <row r="434" spans="1:24" ht="15" thickBot="1" x14ac:dyDescent="0.2">
      <c r="A434" s="313"/>
      <c r="B434" s="329" t="s">
        <v>732</v>
      </c>
      <c r="C434" s="330"/>
      <c r="D434" s="348"/>
      <c r="E434" s="349" t="s">
        <v>753</v>
      </c>
      <c r="F434" s="330"/>
      <c r="G434" s="330"/>
      <c r="H434" s="330"/>
      <c r="I434" s="330"/>
      <c r="J434" s="330"/>
      <c r="K434" s="330"/>
      <c r="L434" s="330"/>
      <c r="M434" s="330"/>
      <c r="N434" s="330"/>
      <c r="O434" s="330"/>
      <c r="P434" s="330"/>
      <c r="Q434" s="356"/>
      <c r="R434" s="356"/>
      <c r="S434" s="331"/>
      <c r="T434" s="313"/>
      <c r="U434" s="313"/>
      <c r="V434" s="313"/>
      <c r="W434" s="313"/>
      <c r="X434" s="317"/>
    </row>
    <row r="435" spans="1:24" x14ac:dyDescent="0.15">
      <c r="A435" s="314"/>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row>
    <row r="436" spans="1:24" x14ac:dyDescent="0.15">
      <c r="A436" s="317"/>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row>
  </sheetData>
  <mergeCells count="453">
    <mergeCell ref="G1:P1"/>
    <mergeCell ref="N107:O107"/>
    <mergeCell ref="R107:S107"/>
    <mergeCell ref="U107:V107"/>
    <mergeCell ref="G108:H108"/>
    <mergeCell ref="E41:I41"/>
    <mergeCell ref="J41:P41"/>
    <mergeCell ref="Q41:W41"/>
    <mergeCell ref="K108:L108"/>
    <mergeCell ref="N108:O108"/>
    <mergeCell ref="C3:W3"/>
    <mergeCell ref="J24:O24"/>
    <mergeCell ref="Q24:V24"/>
    <mergeCell ref="J25:O25"/>
    <mergeCell ref="Q25:V25"/>
    <mergeCell ref="C18:W18"/>
    <mergeCell ref="C20:W20"/>
    <mergeCell ref="C24:H24"/>
    <mergeCell ref="B37:H37"/>
    <mergeCell ref="D107:E107"/>
    <mergeCell ref="G107:H107"/>
    <mergeCell ref="K107:L107"/>
    <mergeCell ref="B41:C41"/>
    <mergeCell ref="B72:D72"/>
    <mergeCell ref="Z115:AA115"/>
    <mergeCell ref="R180:X180"/>
    <mergeCell ref="I170:N170"/>
    <mergeCell ref="Q170:T170"/>
    <mergeCell ref="Z117:AA117"/>
    <mergeCell ref="B223:X229"/>
    <mergeCell ref="R185:T186"/>
    <mergeCell ref="U185:V186"/>
    <mergeCell ref="W185:X186"/>
    <mergeCell ref="B199:C204"/>
    <mergeCell ref="O140:W140"/>
    <mergeCell ref="L125:R125"/>
    <mergeCell ref="S117:X125"/>
    <mergeCell ref="L118:R118"/>
    <mergeCell ref="L119:R119"/>
    <mergeCell ref="L120:R120"/>
    <mergeCell ref="K140:L140"/>
    <mergeCell ref="I117:K121"/>
    <mergeCell ref="L121:R121"/>
    <mergeCell ref="I122:K125"/>
    <mergeCell ref="B144:E144"/>
    <mergeCell ref="F144:X144"/>
    <mergeCell ref="B145:E149"/>
    <mergeCell ref="F149:X149"/>
    <mergeCell ref="F219:I219"/>
    <mergeCell ref="C26:W26"/>
    <mergeCell ref="C25:H25"/>
    <mergeCell ref="B36:H36"/>
    <mergeCell ref="D32:F32"/>
    <mergeCell ref="B213:C215"/>
    <mergeCell ref="L213:P215"/>
    <mergeCell ref="G32:M32"/>
    <mergeCell ref="G140:H140"/>
    <mergeCell ref="L199:P210"/>
    <mergeCell ref="B73:D73"/>
    <mergeCell ref="S113:X116"/>
    <mergeCell ref="K109:L109"/>
    <mergeCell ref="N109:O109"/>
    <mergeCell ref="L126:R130"/>
    <mergeCell ref="S126:X130"/>
    <mergeCell ref="I126:K130"/>
    <mergeCell ref="F153:X153"/>
    <mergeCell ref="B166:E167"/>
    <mergeCell ref="F166:X166"/>
    <mergeCell ref="F167:X167"/>
    <mergeCell ref="B150:E160"/>
    <mergeCell ref="B161:E165"/>
    <mergeCell ref="B141:F141"/>
    <mergeCell ref="G141:J141"/>
    <mergeCell ref="C186:I186"/>
    <mergeCell ref="O182:P182"/>
    <mergeCell ref="O183:P183"/>
    <mergeCell ref="O185:P185"/>
    <mergeCell ref="O186:P186"/>
    <mergeCell ref="C185:I185"/>
    <mergeCell ref="B180:M180"/>
    <mergeCell ref="N180:Q180"/>
    <mergeCell ref="E191:G191"/>
    <mergeCell ref="U182:V183"/>
    <mergeCell ref="W182:X183"/>
    <mergeCell ref="C182:I182"/>
    <mergeCell ref="C183:I183"/>
    <mergeCell ref="B191:C191"/>
    <mergeCell ref="J191:L191"/>
    <mergeCell ref="O191:Q191"/>
    <mergeCell ref="R182:T183"/>
    <mergeCell ref="S191:W191"/>
    <mergeCell ref="I195:L195"/>
    <mergeCell ref="J194:L194"/>
    <mergeCell ref="N194:Q194"/>
    <mergeCell ref="A192:C192"/>
    <mergeCell ref="K192:L192"/>
    <mergeCell ref="S192:W192"/>
    <mergeCell ref="E192:G192"/>
    <mergeCell ref="A193:C193"/>
    <mergeCell ref="S193:W193"/>
    <mergeCell ref="J193:L193"/>
    <mergeCell ref="D108:E108"/>
    <mergeCell ref="I113:K116"/>
    <mergeCell ref="L113:R116"/>
    <mergeCell ref="R109:S109"/>
    <mergeCell ref="U109:V109"/>
    <mergeCell ref="R108:S108"/>
    <mergeCell ref="U108:V108"/>
    <mergeCell ref="D109:E109"/>
    <mergeCell ref="G109:H109"/>
    <mergeCell ref="L122:R122"/>
    <mergeCell ref="L123:R123"/>
    <mergeCell ref="L124:R124"/>
    <mergeCell ref="D215:K215"/>
    <mergeCell ref="Q214:X214"/>
    <mergeCell ref="Q215:X215"/>
    <mergeCell ref="L117:R117"/>
    <mergeCell ref="B112:H112"/>
    <mergeCell ref="I112:K112"/>
    <mergeCell ref="L112:R112"/>
    <mergeCell ref="S112:X112"/>
    <mergeCell ref="D213:K213"/>
    <mergeCell ref="F196:G196"/>
    <mergeCell ref="Q213:X213"/>
    <mergeCell ref="O193:Q193"/>
    <mergeCell ref="E193:G193"/>
    <mergeCell ref="S194:W194"/>
    <mergeCell ref="A195:C195"/>
    <mergeCell ref="E204:K204"/>
    <mergeCell ref="E195:G195"/>
    <mergeCell ref="A194:C194"/>
    <mergeCell ref="B205:C210"/>
    <mergeCell ref="D214:K214"/>
    <mergeCell ref="E194:G194"/>
    <mergeCell ref="A231:X231"/>
    <mergeCell ref="B279:H279"/>
    <mergeCell ref="I279:T279"/>
    <mergeCell ref="U279:X279"/>
    <mergeCell ref="D280:H280"/>
    <mergeCell ref="I280:M280"/>
    <mergeCell ref="O280:P280"/>
    <mergeCell ref="Q280:T280"/>
    <mergeCell ref="U280:X280"/>
    <mergeCell ref="Q284:T284"/>
    <mergeCell ref="U284:X284"/>
    <mergeCell ref="D281:H281"/>
    <mergeCell ref="I281:M281"/>
    <mergeCell ref="O281:P281"/>
    <mergeCell ref="Q281:T281"/>
    <mergeCell ref="U281:X281"/>
    <mergeCell ref="D282:H282"/>
    <mergeCell ref="I282:M282"/>
    <mergeCell ref="O282:P282"/>
    <mergeCell ref="Q282:T282"/>
    <mergeCell ref="U282:X282"/>
    <mergeCell ref="I284:M284"/>
    <mergeCell ref="O284:P284"/>
    <mergeCell ref="B335:C335"/>
    <mergeCell ref="D335:F335"/>
    <mergeCell ref="G335:J335"/>
    <mergeCell ref="K335:O335"/>
    <mergeCell ref="P335:S335"/>
    <mergeCell ref="T335:W335"/>
    <mergeCell ref="U285:X285"/>
    <mergeCell ref="D287:H287"/>
    <mergeCell ref="I287:M287"/>
    <mergeCell ref="O287:P287"/>
    <mergeCell ref="Q287:T287"/>
    <mergeCell ref="B330:C330"/>
    <mergeCell ref="D330:F330"/>
    <mergeCell ref="G330:J330"/>
    <mergeCell ref="K330:O330"/>
    <mergeCell ref="P330:S330"/>
    <mergeCell ref="T330:W330"/>
    <mergeCell ref="B329:C329"/>
    <mergeCell ref="D329:F329"/>
    <mergeCell ref="G329:J329"/>
    <mergeCell ref="K329:O329"/>
    <mergeCell ref="P329:S329"/>
    <mergeCell ref="T329:W329"/>
    <mergeCell ref="B332:C332"/>
    <mergeCell ref="D332:F332"/>
    <mergeCell ref="G332:J332"/>
    <mergeCell ref="K332:O332"/>
    <mergeCell ref="P332:S332"/>
    <mergeCell ref="T332:W332"/>
    <mergeCell ref="B331:C331"/>
    <mergeCell ref="D331:F331"/>
    <mergeCell ref="G331:J331"/>
    <mergeCell ref="K331:O331"/>
    <mergeCell ref="P331:S331"/>
    <mergeCell ref="T331:W331"/>
    <mergeCell ref="B334:C334"/>
    <mergeCell ref="D334:F334"/>
    <mergeCell ref="G334:J334"/>
    <mergeCell ref="K334:O334"/>
    <mergeCell ref="P334:S334"/>
    <mergeCell ref="T334:W334"/>
    <mergeCell ref="B333:C333"/>
    <mergeCell ref="D333:F333"/>
    <mergeCell ref="G333:J333"/>
    <mergeCell ref="K333:O333"/>
    <mergeCell ref="P333:S333"/>
    <mergeCell ref="T333:W333"/>
    <mergeCell ref="B342:C342"/>
    <mergeCell ref="D342:F342"/>
    <mergeCell ref="G342:J342"/>
    <mergeCell ref="K342:O342"/>
    <mergeCell ref="P342:S342"/>
    <mergeCell ref="T342:W342"/>
    <mergeCell ref="B341:C341"/>
    <mergeCell ref="D341:F341"/>
    <mergeCell ref="G341:J341"/>
    <mergeCell ref="K341:O341"/>
    <mergeCell ref="P341:S341"/>
    <mergeCell ref="T341:W341"/>
    <mergeCell ref="B344:C344"/>
    <mergeCell ref="D344:F344"/>
    <mergeCell ref="G344:J344"/>
    <mergeCell ref="K344:O344"/>
    <mergeCell ref="P344:S344"/>
    <mergeCell ref="T344:W344"/>
    <mergeCell ref="B343:C343"/>
    <mergeCell ref="D343:F343"/>
    <mergeCell ref="G343:J343"/>
    <mergeCell ref="K343:O343"/>
    <mergeCell ref="P343:S343"/>
    <mergeCell ref="T343:W343"/>
    <mergeCell ref="G359:H361"/>
    <mergeCell ref="I359:N359"/>
    <mergeCell ref="I360:N360"/>
    <mergeCell ref="I361:N361"/>
    <mergeCell ref="C363:F368"/>
    <mergeCell ref="G363:N363"/>
    <mergeCell ref="C354:K354"/>
    <mergeCell ref="N354:U354"/>
    <mergeCell ref="C356:F361"/>
    <mergeCell ref="G356:N356"/>
    <mergeCell ref="O356:X356"/>
    <mergeCell ref="G357:H357"/>
    <mergeCell ref="I357:N357"/>
    <mergeCell ref="O357:X361"/>
    <mergeCell ref="G358:H358"/>
    <mergeCell ref="I358:N358"/>
    <mergeCell ref="O363:X363"/>
    <mergeCell ref="G364:H364"/>
    <mergeCell ref="I364:N364"/>
    <mergeCell ref="O364:X368"/>
    <mergeCell ref="G365:H365"/>
    <mergeCell ref="I365:N365"/>
    <mergeCell ref="G366:H368"/>
    <mergeCell ref="I366:N366"/>
    <mergeCell ref="I367:N367"/>
    <mergeCell ref="I368:N368"/>
    <mergeCell ref="U287:X287"/>
    <mergeCell ref="D288:H288"/>
    <mergeCell ref="I288:M288"/>
    <mergeCell ref="O288:P288"/>
    <mergeCell ref="Q288:T288"/>
    <mergeCell ref="U288:X288"/>
    <mergeCell ref="A244:X244"/>
    <mergeCell ref="D286:H286"/>
    <mergeCell ref="I286:M286"/>
    <mergeCell ref="O286:P286"/>
    <mergeCell ref="Q286:T286"/>
    <mergeCell ref="U286:X286"/>
    <mergeCell ref="D285:H285"/>
    <mergeCell ref="I285:M285"/>
    <mergeCell ref="O285:P285"/>
    <mergeCell ref="Q285:T285"/>
    <mergeCell ref="D283:H283"/>
    <mergeCell ref="I283:M283"/>
    <mergeCell ref="O283:P283"/>
    <mergeCell ref="Q283:T283"/>
    <mergeCell ref="U283:X283"/>
    <mergeCell ref="D284:H284"/>
    <mergeCell ref="D289:H289"/>
    <mergeCell ref="I289:M289"/>
    <mergeCell ref="O289:P289"/>
    <mergeCell ref="Q289:T289"/>
    <mergeCell ref="U289:X289"/>
    <mergeCell ref="D290:H290"/>
    <mergeCell ref="I290:M290"/>
    <mergeCell ref="O290:P290"/>
    <mergeCell ref="Q290:T290"/>
    <mergeCell ref="U290:X290"/>
    <mergeCell ref="D291:H291"/>
    <mergeCell ref="I291:M291"/>
    <mergeCell ref="O291:P291"/>
    <mergeCell ref="Q291:T291"/>
    <mergeCell ref="U291:X291"/>
    <mergeCell ref="D292:H292"/>
    <mergeCell ref="I292:M292"/>
    <mergeCell ref="O292:P292"/>
    <mergeCell ref="Q292:T292"/>
    <mergeCell ref="U292:X292"/>
    <mergeCell ref="D293:H293"/>
    <mergeCell ref="I293:M293"/>
    <mergeCell ref="O293:P293"/>
    <mergeCell ref="Q293:T293"/>
    <mergeCell ref="U293:X293"/>
    <mergeCell ref="D294:H294"/>
    <mergeCell ref="I294:M294"/>
    <mergeCell ref="O294:P294"/>
    <mergeCell ref="Q294:T294"/>
    <mergeCell ref="U294:X294"/>
    <mergeCell ref="D295:H295"/>
    <mergeCell ref="I295:M295"/>
    <mergeCell ref="O295:P295"/>
    <mergeCell ref="Q295:T295"/>
    <mergeCell ref="U295:X295"/>
    <mergeCell ref="D296:H296"/>
    <mergeCell ref="I296:M296"/>
    <mergeCell ref="O296:P296"/>
    <mergeCell ref="Q296:T296"/>
    <mergeCell ref="U296:X296"/>
    <mergeCell ref="D297:H297"/>
    <mergeCell ref="I297:M297"/>
    <mergeCell ref="O297:P297"/>
    <mergeCell ref="Q297:T297"/>
    <mergeCell ref="U297:X297"/>
    <mergeCell ref="D298:H298"/>
    <mergeCell ref="I298:M298"/>
    <mergeCell ref="O298:P298"/>
    <mergeCell ref="Q298:T298"/>
    <mergeCell ref="U298:X298"/>
    <mergeCell ref="D299:H299"/>
    <mergeCell ref="I299:M299"/>
    <mergeCell ref="O299:P299"/>
    <mergeCell ref="Q299:T299"/>
    <mergeCell ref="U299:X299"/>
    <mergeCell ref="D300:H300"/>
    <mergeCell ref="I300:M300"/>
    <mergeCell ref="O300:P300"/>
    <mergeCell ref="Q300:T300"/>
    <mergeCell ref="U300:X300"/>
    <mergeCell ref="G313:K313"/>
    <mergeCell ref="Q313:U313"/>
    <mergeCell ref="G315:K315"/>
    <mergeCell ref="Q315:U315"/>
    <mergeCell ref="G316:K316"/>
    <mergeCell ref="Q316:U316"/>
    <mergeCell ref="G305:K305"/>
    <mergeCell ref="G306:K306"/>
    <mergeCell ref="G308:K308"/>
    <mergeCell ref="G309:K309"/>
    <mergeCell ref="G312:K312"/>
    <mergeCell ref="Q312:U312"/>
    <mergeCell ref="G322:K322"/>
    <mergeCell ref="Q322:U322"/>
    <mergeCell ref="G324:K324"/>
    <mergeCell ref="Q324:U324"/>
    <mergeCell ref="G325:K325"/>
    <mergeCell ref="Q325:U325"/>
    <mergeCell ref="G318:K318"/>
    <mergeCell ref="Q318:U318"/>
    <mergeCell ref="G319:K319"/>
    <mergeCell ref="Q319:U319"/>
    <mergeCell ref="G321:K321"/>
    <mergeCell ref="Q321:U321"/>
    <mergeCell ref="B337:C337"/>
    <mergeCell ref="D337:F337"/>
    <mergeCell ref="G337:J337"/>
    <mergeCell ref="K337:O337"/>
    <mergeCell ref="P337:S337"/>
    <mergeCell ref="T337:W337"/>
    <mergeCell ref="B336:C336"/>
    <mergeCell ref="D336:F336"/>
    <mergeCell ref="G336:J336"/>
    <mergeCell ref="K336:O336"/>
    <mergeCell ref="P336:S336"/>
    <mergeCell ref="T336:W336"/>
    <mergeCell ref="B347:C347"/>
    <mergeCell ref="D347:F347"/>
    <mergeCell ref="G347:J347"/>
    <mergeCell ref="K347:O347"/>
    <mergeCell ref="P347:S347"/>
    <mergeCell ref="T347:W347"/>
    <mergeCell ref="B338:C338"/>
    <mergeCell ref="D338:F338"/>
    <mergeCell ref="G338:J338"/>
    <mergeCell ref="K338:O338"/>
    <mergeCell ref="P338:S338"/>
    <mergeCell ref="T338:W338"/>
    <mergeCell ref="B346:C346"/>
    <mergeCell ref="D346:F346"/>
    <mergeCell ref="G346:J346"/>
    <mergeCell ref="K346:O346"/>
    <mergeCell ref="P346:S346"/>
    <mergeCell ref="T346:W346"/>
    <mergeCell ref="B345:C345"/>
    <mergeCell ref="D345:F345"/>
    <mergeCell ref="G345:J345"/>
    <mergeCell ref="K345:O345"/>
    <mergeCell ref="P345:S345"/>
    <mergeCell ref="T345:W345"/>
    <mergeCell ref="B349:C349"/>
    <mergeCell ref="D349:F349"/>
    <mergeCell ref="G349:J349"/>
    <mergeCell ref="K349:O349"/>
    <mergeCell ref="P349:S349"/>
    <mergeCell ref="T349:W349"/>
    <mergeCell ref="B348:C348"/>
    <mergeCell ref="D348:F348"/>
    <mergeCell ref="G348:J348"/>
    <mergeCell ref="K348:O348"/>
    <mergeCell ref="P348:S348"/>
    <mergeCell ref="T348:W348"/>
    <mergeCell ref="B351:C351"/>
    <mergeCell ref="D351:F351"/>
    <mergeCell ref="G351:J351"/>
    <mergeCell ref="K351:O351"/>
    <mergeCell ref="P351:S351"/>
    <mergeCell ref="T351:W351"/>
    <mergeCell ref="B350:C350"/>
    <mergeCell ref="D350:F350"/>
    <mergeCell ref="G350:J350"/>
    <mergeCell ref="K350:O350"/>
    <mergeCell ref="P350:S350"/>
    <mergeCell ref="T350:W350"/>
    <mergeCell ref="A372:X372"/>
    <mergeCell ref="A373:X373"/>
    <mergeCell ref="A375:X375"/>
    <mergeCell ref="A376:X376"/>
    <mergeCell ref="A377:X377"/>
    <mergeCell ref="A378:X378"/>
    <mergeCell ref="A379:X379"/>
    <mergeCell ref="U370:W370"/>
    <mergeCell ref="U405:W405"/>
    <mergeCell ref="A380:X380"/>
    <mergeCell ref="A382:X382"/>
    <mergeCell ref="A383:X383"/>
    <mergeCell ref="A384:X384"/>
    <mergeCell ref="A387:X387"/>
    <mergeCell ref="A388:X388"/>
    <mergeCell ref="A390:X390"/>
    <mergeCell ref="A393:X393"/>
    <mergeCell ref="A402:X402"/>
    <mergeCell ref="A394:X394"/>
    <mergeCell ref="A395:X395"/>
    <mergeCell ref="A396:X396"/>
    <mergeCell ref="A398:X398"/>
    <mergeCell ref="A399:X399"/>
    <mergeCell ref="A401:X401"/>
    <mergeCell ref="U430:W430"/>
    <mergeCell ref="B432:D432"/>
    <mergeCell ref="E432:S432"/>
    <mergeCell ref="C409:E417"/>
    <mergeCell ref="F409:N410"/>
    <mergeCell ref="O409:X410"/>
    <mergeCell ref="C419:E427"/>
    <mergeCell ref="F419:N420"/>
    <mergeCell ref="O419:X420"/>
  </mergeCells>
  <phoneticPr fontId="42"/>
  <dataValidations count="11">
    <dataValidation type="list" allowBlank="1" showInputMessage="1" showErrorMessage="1" sqref="B29">
      <formula1>$AB$35:$AB$37</formula1>
    </dataValidation>
    <dataValidation type="list" allowBlank="1" showInputMessage="1" showErrorMessage="1" sqref="B32">
      <formula1>$AD$32:$AD$38</formula1>
    </dataValidation>
    <dataValidation type="list" allowBlank="1" showInputMessage="1" showErrorMessage="1" sqref="B33">
      <formula1>$AD$31:$AD$38</formula1>
    </dataValidation>
    <dataValidation type="list" allowBlank="1" showInputMessage="1" showErrorMessage="1" sqref="H150 H145:H146">
      <formula1>#REF!</formula1>
    </dataValidation>
    <dataValidation type="list" allowBlank="1" showInputMessage="1" showErrorMessage="1" sqref="F219:I219">
      <formula1>$AC$144:$AC$146</formula1>
    </dataValidation>
    <dataValidation type="list" allowBlank="1" showInputMessage="1" showErrorMessage="1" sqref="I140 X140 M140 O170 U170 R191:R194 X191:X194 H191:H195 D191:D195 M191:M195">
      <formula1>$AC$111:$AC$112</formula1>
    </dataValidation>
    <dataValidation type="list" allowBlank="1" showInputMessage="1" showErrorMessage="1" sqref="G141">
      <formula1>$AE$111:$AE$112</formula1>
    </dataValidation>
    <dataValidation type="list" showInputMessage="1" sqref="G32:M32">
      <formula1>$AE$39:$AE$46</formula1>
    </dataValidation>
    <dataValidation type="list" allowBlank="1" showInputMessage="1" showErrorMessage="1" sqref="B36:H36">
      <formula1>$AB$41:$AB$69</formula1>
    </dataValidation>
    <dataValidation type="list" allowBlank="1" showInputMessage="1" showErrorMessage="1" sqref="B37:H37">
      <formula1>$AB$41:$AB$69</formula1>
    </dataValidation>
    <dataValidation type="list" showInputMessage="1" sqref="C20:W20">
      <formula1>$AB$19:$AB$33</formula1>
    </dataValidation>
  </dataValidations>
  <hyperlinks>
    <hyperlink ref="Z115" r:id="rId1" display="http://www.city.suita.osaka.jp/home.html"/>
    <hyperlink ref="Z117" r:id="rId2" display="http://suitacity.bosai.info/pinpoint2/index.html"/>
    <hyperlink ref="AA105" r:id="rId3"/>
    <hyperlink ref="Z108" r:id="rId4"/>
    <hyperlink ref="Z110" r:id="rId5"/>
    <hyperlink ref="Z112" r:id="rId6"/>
    <hyperlink ref="Z119" r:id="rId7"/>
    <hyperlink ref="Z121" r:id="rId8"/>
    <hyperlink ref="Z123" r:id="rId9"/>
  </hyperlinks>
  <printOptions horizontalCentered="1"/>
  <pageMargins left="0.51181102362204722" right="0.39370078740157483" top="0.6692913385826772" bottom="0.51181102362204722" header="0.31496062992125984" footer="0.31496062992125984"/>
  <pageSetup paperSize="9" fitToHeight="0" orientation="portrait" r:id="rId10"/>
  <rowBreaks count="11" manualBreakCount="11">
    <brk id="71" max="23" man="1"/>
    <brk id="102" max="23" man="1"/>
    <brk id="137" max="23" man="1"/>
    <brk id="173" max="23" man="1"/>
    <brk id="210" max="23" man="1"/>
    <brk id="246" max="23" man="1"/>
    <brk id="277" max="23" man="1"/>
    <brk id="301" max="23" man="1"/>
    <brk id="327" max="23" man="1"/>
    <brk id="352" max="23" man="1"/>
    <brk id="429" max="23" man="1"/>
  </rowBreaks>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BL425"/>
  <sheetViews>
    <sheetView view="pageBreakPreview" zoomScaleNormal="100" zoomScaleSheetLayoutView="100" workbookViewId="0">
      <selection activeCell="AA130" sqref="AA130"/>
    </sheetView>
  </sheetViews>
  <sheetFormatPr defaultRowHeight="14.25" x14ac:dyDescent="0.15"/>
  <cols>
    <col min="1" max="1" width="3.125" customWidth="1"/>
    <col min="2" max="2" width="13.875" customWidth="1"/>
    <col min="3" max="24" width="3.5" style="1" customWidth="1"/>
  </cols>
  <sheetData>
    <row r="1" spans="1:24" ht="31.5" customHeight="1" x14ac:dyDescent="0.15">
      <c r="A1" s="220"/>
      <c r="B1" s="202"/>
      <c r="C1" s="202"/>
      <c r="D1" s="202"/>
      <c r="E1" s="202"/>
      <c r="F1" s="202"/>
      <c r="G1" s="507" t="str">
        <f>入力シート!$G$1</f>
        <v>洪水時の避難確保計画</v>
      </c>
      <c r="H1" s="507"/>
      <c r="I1" s="507"/>
      <c r="J1" s="507"/>
      <c r="K1" s="507"/>
      <c r="L1" s="507"/>
      <c r="M1" s="507"/>
      <c r="N1" s="507"/>
      <c r="O1" s="507"/>
      <c r="P1" s="507"/>
      <c r="Q1" s="222" t="str">
        <f>入力シート!Q1</f>
        <v>令和</v>
      </c>
      <c r="R1" s="221">
        <f>入力シート!$R$1</f>
        <v>0</v>
      </c>
      <c r="S1" s="222" t="str">
        <f>入力シート!S1</f>
        <v>年</v>
      </c>
      <c r="T1" s="221">
        <f>入力シート!$T$1</f>
        <v>0</v>
      </c>
      <c r="U1" s="222" t="str">
        <f>入力シート!U1</f>
        <v>月</v>
      </c>
      <c r="V1" s="221">
        <f>入力シート!$V$1</f>
        <v>0</v>
      </c>
      <c r="W1" s="221" t="str">
        <f>入力シート!W1</f>
        <v>日作成</v>
      </c>
      <c r="X1" s="221"/>
    </row>
    <row r="2" spans="1:24" ht="15" customHeight="1" x14ac:dyDescent="0.15">
      <c r="A2" s="1"/>
      <c r="B2" s="1"/>
    </row>
    <row r="3" spans="1:24" ht="26.25" customHeight="1" x14ac:dyDescent="0.15">
      <c r="A3" s="1" t="s">
        <v>1</v>
      </c>
      <c r="B3" s="1"/>
      <c r="C3" s="689">
        <f>入力シート!$C$3</f>
        <v>0</v>
      </c>
      <c r="D3" s="690"/>
      <c r="E3" s="690"/>
      <c r="F3" s="690"/>
      <c r="G3" s="690"/>
      <c r="H3" s="690"/>
      <c r="I3" s="690"/>
      <c r="J3" s="690"/>
      <c r="K3" s="690"/>
      <c r="L3" s="690"/>
      <c r="M3" s="690"/>
      <c r="N3" s="690"/>
      <c r="O3" s="690"/>
      <c r="P3" s="690"/>
      <c r="Q3" s="690"/>
      <c r="R3" s="690"/>
      <c r="S3" s="690"/>
      <c r="T3" s="690"/>
      <c r="U3" s="690"/>
      <c r="V3" s="690"/>
      <c r="W3" s="691"/>
      <c r="X3" s="27"/>
    </row>
    <row r="4" spans="1:24" ht="15" customHeight="1" x14ac:dyDescent="0.15">
      <c r="A4" s="1"/>
      <c r="B4" s="1"/>
      <c r="C4" s="200"/>
      <c r="D4" s="200"/>
      <c r="E4" s="200"/>
      <c r="F4" s="200"/>
      <c r="G4" s="200"/>
      <c r="H4" s="200"/>
      <c r="I4" s="200"/>
      <c r="J4" s="200"/>
      <c r="K4" s="200"/>
      <c r="L4" s="200"/>
      <c r="M4" s="200"/>
      <c r="N4" s="200"/>
      <c r="O4" s="200"/>
      <c r="P4" s="200"/>
      <c r="Q4" s="200"/>
      <c r="R4" s="200"/>
      <c r="S4" s="200"/>
      <c r="T4" s="200"/>
      <c r="U4" s="200"/>
      <c r="V4" s="200"/>
      <c r="W4" s="200"/>
      <c r="X4" s="199"/>
    </row>
    <row r="5" spans="1:24" ht="22.5" customHeight="1" x14ac:dyDescent="0.15">
      <c r="A5" s="1" t="str">
        <f>説明書!A40</f>
        <v>１　計画の目的</v>
      </c>
      <c r="B5" s="1"/>
    </row>
    <row r="6" spans="1:24" ht="22.5" customHeight="1" x14ac:dyDescent="0.15">
      <c r="A6" s="1"/>
      <c r="B6" s="1" t="str">
        <f>説明書!B41</f>
        <v>この計画は、水防法第１５条の３第１項に基づき、施設利用者の洪水時の円滑かつ迅速な避難の</v>
      </c>
    </row>
    <row r="7" spans="1:24" ht="22.5" customHeight="1" x14ac:dyDescent="0.15">
      <c r="A7" s="1"/>
      <c r="B7" s="1" t="str">
        <f>説明書!B42</f>
        <v>確保を図ることを目的とする</v>
      </c>
    </row>
    <row r="8" spans="1:24" ht="15" customHeight="1" x14ac:dyDescent="0.15">
      <c r="A8" s="1"/>
      <c r="B8" s="1"/>
    </row>
    <row r="9" spans="1:24" ht="22.5" customHeight="1" x14ac:dyDescent="0.15">
      <c r="A9" s="1" t="str">
        <f>説明書!A44</f>
        <v>２　計画の報告</v>
      </c>
      <c r="B9" s="1"/>
    </row>
    <row r="10" spans="1:24" ht="22.5" customHeight="1" x14ac:dyDescent="0.15">
      <c r="A10" s="1"/>
      <c r="B10" s="1" t="str">
        <f>説明書!B45</f>
        <v>計画を作成及び必要に応じて見直し・修正をしたときは、水防法第１５条の３第２項に基づき、遅滞</v>
      </c>
    </row>
    <row r="11" spans="1:24" ht="22.5" customHeight="1" x14ac:dyDescent="0.15">
      <c r="A11" s="1"/>
      <c r="B11" s="1" t="str">
        <f>説明書!B46</f>
        <v>なく、当該計画を市長へ報告する。</v>
      </c>
    </row>
    <row r="12" spans="1:24" ht="15" customHeight="1" x14ac:dyDescent="0.15">
      <c r="A12" s="1"/>
      <c r="B12" s="1"/>
    </row>
    <row r="13" spans="1:24" ht="22.5" customHeight="1" x14ac:dyDescent="0.15">
      <c r="A13" s="1" t="str">
        <f>説明書!A48</f>
        <v>３　計画の適用範囲</v>
      </c>
      <c r="B13" s="1"/>
    </row>
    <row r="14" spans="1:24" ht="22.5" customHeight="1" x14ac:dyDescent="0.15">
      <c r="A14" s="1"/>
      <c r="B14" s="1" t="str">
        <f>説明書!B49</f>
        <v>この計画は、本施設に勤務又は利用するすべての者に適用するものとする。</v>
      </c>
    </row>
    <row r="15" spans="1:24" ht="15" customHeight="1" x14ac:dyDescent="0.15">
      <c r="A15" s="1"/>
      <c r="B15" s="1"/>
    </row>
    <row r="16" spans="1:24" ht="22.5" customHeight="1" x14ac:dyDescent="0.15">
      <c r="A16" s="1" t="str">
        <f>入力シート!A16</f>
        <v>【施設情報】</v>
      </c>
      <c r="B16" s="1"/>
    </row>
    <row r="17" spans="1:24" ht="15" customHeight="1" x14ac:dyDescent="0.15">
      <c r="A17" s="1"/>
      <c r="B17" s="1"/>
    </row>
    <row r="18" spans="1:24" ht="22.5" customHeight="1" x14ac:dyDescent="0.15">
      <c r="A18" s="1" t="s">
        <v>2</v>
      </c>
      <c r="B18" s="1"/>
    </row>
    <row r="19" spans="1:24" ht="22.5" customHeight="1" x14ac:dyDescent="0.15">
      <c r="A19" s="1"/>
      <c r="B19" s="686">
        <f>入力シート!C18</f>
        <v>0</v>
      </c>
      <c r="C19" s="686"/>
      <c r="D19" s="686"/>
      <c r="E19" s="686"/>
      <c r="F19" s="686"/>
      <c r="G19" s="686"/>
      <c r="H19" s="686"/>
      <c r="I19" s="686"/>
      <c r="J19" s="686"/>
      <c r="K19" s="686"/>
      <c r="L19" s="686"/>
      <c r="M19" s="686"/>
      <c r="N19" s="686"/>
      <c r="O19" s="686"/>
      <c r="P19" s="686"/>
      <c r="Q19" s="686"/>
      <c r="R19" s="686"/>
      <c r="S19" s="686"/>
      <c r="T19" s="686"/>
      <c r="U19" s="686"/>
      <c r="V19" s="686"/>
      <c r="W19" s="686"/>
    </row>
    <row r="20" spans="1:24" ht="15" customHeight="1" x14ac:dyDescent="0.15">
      <c r="A20" s="1"/>
      <c r="B20" s="1"/>
    </row>
    <row r="21" spans="1:24" ht="22.5" customHeight="1" x14ac:dyDescent="0.15">
      <c r="A21" s="1" t="s">
        <v>3</v>
      </c>
      <c r="B21" s="1"/>
    </row>
    <row r="22" spans="1:24" ht="22.5" customHeight="1" x14ac:dyDescent="0.15">
      <c r="A22" s="1"/>
      <c r="B22" s="686">
        <f>入力シート!C20</f>
        <v>0</v>
      </c>
      <c r="C22" s="686"/>
      <c r="D22" s="686"/>
      <c r="E22" s="686"/>
      <c r="F22" s="686"/>
      <c r="G22" s="686"/>
      <c r="H22" s="686"/>
      <c r="I22" s="686"/>
      <c r="J22" s="686"/>
      <c r="K22" s="686"/>
      <c r="L22" s="686"/>
      <c r="M22" s="686"/>
      <c r="N22" s="686"/>
      <c r="O22" s="686"/>
      <c r="P22" s="686"/>
      <c r="Q22" s="686"/>
      <c r="R22" s="686"/>
      <c r="S22" s="686"/>
      <c r="T22" s="686"/>
      <c r="U22" s="686"/>
      <c r="V22" s="686"/>
      <c r="W22" s="686"/>
    </row>
    <row r="23" spans="1:24" ht="15" customHeight="1" x14ac:dyDescent="0.15">
      <c r="A23" s="1"/>
      <c r="B23" s="1"/>
    </row>
    <row r="24" spans="1:24" ht="22.5" customHeight="1" x14ac:dyDescent="0.15">
      <c r="A24" s="1" t="s">
        <v>4</v>
      </c>
      <c r="B24" s="1"/>
    </row>
    <row r="25" spans="1:24" ht="22.5" customHeight="1" x14ac:dyDescent="0.15">
      <c r="A25" s="1"/>
      <c r="B25" s="2" t="s">
        <v>5</v>
      </c>
      <c r="C25" s="3" t="str">
        <f>IF(入力シート!C23&gt;0,入力シート!C23,"")</f>
        <v/>
      </c>
      <c r="D25" s="4" t="s">
        <v>7</v>
      </c>
      <c r="E25" s="84" t="str">
        <f>IF(入力シート!E23&gt;0,入力シート!E23,IF(入力シート!E23="","",0))</f>
        <v/>
      </c>
      <c r="F25" s="4" t="s">
        <v>8</v>
      </c>
      <c r="G25" s="4" t="str">
        <f>IF(入力シート!G23&gt;0,入力シート!G23,"")</f>
        <v/>
      </c>
      <c r="H25" s="4" t="s">
        <v>9</v>
      </c>
      <c r="I25" s="85" t="str">
        <f>IF(入力シート!I23&gt;0,入力シート!I23,IF(入力シート!I23="","",0))</f>
        <v/>
      </c>
      <c r="J25" s="3" t="str">
        <f>IF(入力シート!J23&gt;0,入力シート!J23,"")</f>
        <v/>
      </c>
      <c r="K25" s="4" t="s">
        <v>7</v>
      </c>
      <c r="L25" s="84" t="str">
        <f>IF(入力シート!L23&gt;0,入力シート!L23,IF(入力シート!L23="","",0))</f>
        <v/>
      </c>
      <c r="M25" s="4" t="s">
        <v>8</v>
      </c>
      <c r="N25" s="4" t="str">
        <f>IF(入力シート!N23&gt;0,入力シート!N23,"")</f>
        <v/>
      </c>
      <c r="O25" s="4" t="s">
        <v>9</v>
      </c>
      <c r="P25" s="85" t="str">
        <f>IF(入力シート!P23&gt;0,入力シート!P23,IF(入力シート!P23="","",0))</f>
        <v/>
      </c>
      <c r="Q25" s="3" t="str">
        <f>IF(入力シート!Q23&gt;0,入力シート!Q23,"")</f>
        <v/>
      </c>
      <c r="R25" s="4" t="s">
        <v>7</v>
      </c>
      <c r="S25" s="84" t="str">
        <f>IF(入力シート!S23&gt;0,入力シート!S23,IF(入力シート!S23="","",0))</f>
        <v/>
      </c>
      <c r="T25" s="4" t="s">
        <v>8</v>
      </c>
      <c r="U25" s="4" t="str">
        <f>IF(入力シート!U23&gt;0,入力シート!U23,"")</f>
        <v/>
      </c>
      <c r="V25" s="4" t="s">
        <v>9</v>
      </c>
      <c r="W25" s="85" t="str">
        <f>IF(入力シート!W23&gt;0,入力シート!W23,IF(入力シート!W23="","",0))</f>
        <v/>
      </c>
      <c r="X25"/>
    </row>
    <row r="26" spans="1:24" ht="22.5" customHeight="1" x14ac:dyDescent="0.15">
      <c r="A26" s="1"/>
      <c r="B26" s="2" t="s">
        <v>6</v>
      </c>
      <c r="C26" s="684" t="str">
        <f>IF(入力シート!C24&gt;0,入力シート!C24,"")</f>
        <v/>
      </c>
      <c r="D26" s="516"/>
      <c r="E26" s="516"/>
      <c r="F26" s="516"/>
      <c r="G26" s="516"/>
      <c r="H26" s="516"/>
      <c r="I26" s="6" t="s">
        <v>11</v>
      </c>
      <c r="J26" s="684" t="str">
        <f>IF(入力シート!J24&gt;0,入力シート!J24,"")</f>
        <v/>
      </c>
      <c r="K26" s="685"/>
      <c r="L26" s="685"/>
      <c r="M26" s="685"/>
      <c r="N26" s="685"/>
      <c r="O26" s="685"/>
      <c r="P26" s="6" t="s">
        <v>11</v>
      </c>
      <c r="Q26" s="684" t="str">
        <f>IF(入力シート!Q24&gt;0,入力シート!Q24,"")</f>
        <v/>
      </c>
      <c r="R26" s="685"/>
      <c r="S26" s="685"/>
      <c r="T26" s="685"/>
      <c r="U26" s="685"/>
      <c r="V26" s="685"/>
      <c r="W26" s="6" t="s">
        <v>11</v>
      </c>
      <c r="X26"/>
    </row>
    <row r="27" spans="1:24" ht="22.5" customHeight="1" x14ac:dyDescent="0.15">
      <c r="A27" s="1"/>
      <c r="B27" s="2" t="s">
        <v>10</v>
      </c>
      <c r="C27" s="684" t="str">
        <f>IF(入力シート!C25&gt;0,入力シート!C25,"")</f>
        <v/>
      </c>
      <c r="D27" s="516"/>
      <c r="E27" s="516"/>
      <c r="F27" s="516"/>
      <c r="G27" s="516"/>
      <c r="H27" s="516"/>
      <c r="I27" s="6" t="s">
        <v>11</v>
      </c>
      <c r="J27" s="684" t="str">
        <f>IF(入力シート!J25&gt;0,入力シート!J25,"")</f>
        <v/>
      </c>
      <c r="K27" s="685"/>
      <c r="L27" s="685"/>
      <c r="M27" s="685"/>
      <c r="N27" s="685"/>
      <c r="O27" s="685"/>
      <c r="P27" s="6" t="s">
        <v>11</v>
      </c>
      <c r="Q27" s="684" t="str">
        <f>IF(入力シート!Q25&gt;0,入力シート!Q25,"")</f>
        <v/>
      </c>
      <c r="R27" s="685"/>
      <c r="S27" s="685"/>
      <c r="T27" s="685"/>
      <c r="U27" s="685"/>
      <c r="V27" s="685"/>
      <c r="W27" s="6" t="s">
        <v>11</v>
      </c>
      <c r="X27"/>
    </row>
    <row r="28" spans="1:24" ht="22.5" customHeight="1" x14ac:dyDescent="0.15">
      <c r="A28" s="1"/>
      <c r="B28" s="16" t="s">
        <v>275</v>
      </c>
      <c r="C28" s="692" t="str">
        <f>IF(入力シート!C26&gt;0,入力シート!C26,"")</f>
        <v/>
      </c>
      <c r="D28" s="519"/>
      <c r="E28" s="519"/>
      <c r="F28" s="519"/>
      <c r="G28" s="519"/>
      <c r="H28" s="519"/>
      <c r="I28" s="519"/>
      <c r="J28" s="519"/>
      <c r="K28" s="519"/>
      <c r="L28" s="519"/>
      <c r="M28" s="519"/>
      <c r="N28" s="519"/>
      <c r="O28" s="519"/>
      <c r="P28" s="519"/>
      <c r="Q28" s="519"/>
      <c r="R28" s="519"/>
      <c r="S28" s="519"/>
      <c r="T28" s="519"/>
      <c r="U28" s="519"/>
      <c r="V28" s="519"/>
      <c r="W28" s="520"/>
      <c r="X28"/>
    </row>
    <row r="29" spans="1:24" ht="22.5" customHeight="1" x14ac:dyDescent="0.15">
      <c r="A29" s="1"/>
      <c r="B29" s="1"/>
    </row>
    <row r="30" spans="1:24" ht="22.5" customHeight="1" x14ac:dyDescent="0.15">
      <c r="A30" s="1" t="s">
        <v>158</v>
      </c>
      <c r="B30" s="1"/>
    </row>
    <row r="31" spans="1:24" ht="22.5" customHeight="1" x14ac:dyDescent="0.15">
      <c r="A31" s="1"/>
      <c r="B31" s="1" t="str">
        <f>IF(入力シート!B29&gt;0,入力シート!B29,"")</f>
        <v/>
      </c>
      <c r="H31" s="28" t="s">
        <v>271</v>
      </c>
      <c r="I31" s="86" t="str">
        <f>IF(入力シート!I29&gt;0,入力シート!I29,"")</f>
        <v/>
      </c>
      <c r="J31" s="1" t="s">
        <v>272</v>
      </c>
    </row>
    <row r="32" spans="1:24" ht="22.5" customHeight="1" x14ac:dyDescent="0.15">
      <c r="A32" s="1"/>
      <c r="B32" s="1"/>
    </row>
    <row r="33" spans="1:24" ht="22.5" customHeight="1" x14ac:dyDescent="0.15">
      <c r="A33" s="1" t="s">
        <v>159</v>
      </c>
      <c r="B33" s="1"/>
    </row>
    <row r="34" spans="1:24" ht="22.5" customHeight="1" x14ac:dyDescent="0.15">
      <c r="A34" s="1"/>
      <c r="B34" s="241" t="str">
        <f>IF(入力シート!B32&gt;0,入力シート!B32,"")</f>
        <v/>
      </c>
      <c r="C34" s="693" t="str">
        <f>IF(入力シート!B33&gt;0,入力シート!B33,"")</f>
        <v/>
      </c>
      <c r="D34" s="572"/>
      <c r="E34" s="572"/>
      <c r="F34" s="572"/>
      <c r="G34" s="572"/>
      <c r="H34" s="521" t="s">
        <v>278</v>
      </c>
      <c r="I34" s="522"/>
      <c r="J34" s="522"/>
      <c r="K34" s="693" t="str">
        <f>IF(入力シート!G32&gt;0,入力シート!G32,"")</f>
        <v/>
      </c>
      <c r="L34" s="572"/>
      <c r="M34" s="572"/>
      <c r="N34" s="572"/>
      <c r="O34" s="572"/>
      <c r="P34" s="572"/>
      <c r="Q34" s="572"/>
      <c r="R34" s="97"/>
      <c r="S34" s="97"/>
    </row>
    <row r="35" spans="1:24" ht="22.5" customHeight="1" x14ac:dyDescent="0.15">
      <c r="A35" s="1"/>
      <c r="B35" s="241"/>
      <c r="L35" s="96"/>
      <c r="M35" s="96"/>
      <c r="N35" s="96"/>
      <c r="O35" s="98"/>
      <c r="P35" s="98"/>
      <c r="Q35" s="97"/>
      <c r="R35" s="97"/>
      <c r="S35" s="97"/>
    </row>
    <row r="36" spans="1:24" ht="22.5" customHeight="1" x14ac:dyDescent="0.15">
      <c r="A36" s="1" t="s">
        <v>157</v>
      </c>
      <c r="B36" s="1"/>
    </row>
    <row r="37" spans="1:24" ht="22.5" customHeight="1" x14ac:dyDescent="0.15">
      <c r="A37" s="1"/>
      <c r="B37" s="241" t="str">
        <f>IF(入力シート!B36&gt;0,入力シート!B36,"")</f>
        <v/>
      </c>
    </row>
    <row r="38" spans="1:24" ht="22.5" customHeight="1" x14ac:dyDescent="0.15">
      <c r="A38" s="1"/>
      <c r="B38" s="241" t="str">
        <f>IF(入力シート!B37&gt;0,入力シート!B37,"")</f>
        <v/>
      </c>
    </row>
    <row r="39" spans="1:24" ht="15" customHeight="1" x14ac:dyDescent="0.15">
      <c r="A39" s="1"/>
      <c r="B39" s="15"/>
      <c r="C39" s="15"/>
      <c r="D39" s="15"/>
      <c r="E39" s="15"/>
      <c r="F39" s="15"/>
      <c r="G39" s="15"/>
      <c r="H39" s="15"/>
      <c r="I39" s="15"/>
      <c r="J39" s="15"/>
      <c r="K39" s="15"/>
      <c r="L39" s="15"/>
      <c r="M39" s="15"/>
      <c r="N39" s="15"/>
      <c r="O39" s="15"/>
      <c r="P39" s="15"/>
      <c r="Q39" s="15"/>
      <c r="R39" s="15"/>
      <c r="S39" s="15"/>
      <c r="T39" s="15"/>
      <c r="U39" s="15"/>
      <c r="V39" s="15"/>
      <c r="W39" s="15"/>
      <c r="X39" s="15"/>
    </row>
    <row r="40" spans="1:24" ht="22.5" customHeight="1" x14ac:dyDescent="0.15">
      <c r="A40" s="1" t="str">
        <f>説明書!A77</f>
        <v>（７）施設周辺の避難経路図及び浸水継続時間</v>
      </c>
      <c r="B40" s="15"/>
      <c r="C40" s="15"/>
      <c r="D40" s="15"/>
      <c r="E40" s="15"/>
      <c r="F40" s="15"/>
      <c r="G40" s="15"/>
      <c r="H40" s="15"/>
      <c r="I40" s="15"/>
      <c r="J40" s="15"/>
      <c r="K40" s="15"/>
      <c r="L40" s="15"/>
      <c r="M40" s="15"/>
      <c r="N40" s="15"/>
      <c r="O40" s="15"/>
      <c r="P40" s="15"/>
      <c r="Q40" s="15"/>
      <c r="R40" s="15"/>
      <c r="S40" s="15"/>
      <c r="T40" s="15"/>
      <c r="U40" s="15"/>
      <c r="V40" s="15"/>
      <c r="W40" s="15"/>
      <c r="X40" s="15"/>
    </row>
    <row r="41" spans="1:24" ht="22.5" customHeight="1" thickBot="1" x14ac:dyDescent="0.2">
      <c r="B41" s="1" t="str">
        <f>説明書!B78</f>
        <v xml:space="preserve">洪水時の避難場所は、洪水ハザードマップの想定浸水域および浸水深から、以下の場所とする。
</v>
      </c>
      <c r="C41" s="15"/>
      <c r="D41" s="15"/>
      <c r="E41" s="15"/>
      <c r="F41" s="15"/>
      <c r="G41" s="15"/>
      <c r="H41" s="15"/>
      <c r="I41" s="15"/>
      <c r="J41" s="15"/>
      <c r="K41" s="15"/>
      <c r="L41" s="15"/>
      <c r="M41" s="15"/>
      <c r="N41" s="15"/>
      <c r="O41" s="15"/>
      <c r="P41" s="15"/>
      <c r="Q41" s="15"/>
      <c r="R41" s="15"/>
      <c r="S41" s="15"/>
      <c r="T41" s="15"/>
      <c r="U41" s="15"/>
      <c r="V41" s="15"/>
      <c r="W41" s="15"/>
      <c r="X41" s="15"/>
    </row>
    <row r="42" spans="1:24" ht="22.5" customHeight="1" x14ac:dyDescent="0.15">
      <c r="B42" s="508" t="str">
        <f>説明書!B79</f>
        <v>避難経路図</v>
      </c>
      <c r="C42" s="509"/>
      <c r="D42" s="232"/>
      <c r="E42" s="694" t="s">
        <v>574</v>
      </c>
      <c r="F42" s="695"/>
      <c r="G42" s="695"/>
      <c r="H42" s="695"/>
      <c r="I42" s="695"/>
      <c r="J42" s="687" t="str">
        <f>B37</f>
        <v/>
      </c>
      <c r="K42" s="687"/>
      <c r="L42" s="687"/>
      <c r="M42" s="687"/>
      <c r="N42" s="687"/>
      <c r="O42" s="687"/>
      <c r="P42" s="687"/>
      <c r="Q42" s="687" t="str">
        <f>B38</f>
        <v/>
      </c>
      <c r="R42" s="687"/>
      <c r="S42" s="687"/>
      <c r="T42" s="687"/>
      <c r="U42" s="687"/>
      <c r="V42" s="687"/>
      <c r="W42" s="688"/>
      <c r="X42" s="15"/>
    </row>
    <row r="43" spans="1:24" ht="22.5" customHeight="1" x14ac:dyDescent="0.15">
      <c r="A43" s="361"/>
      <c r="B43" s="240"/>
      <c r="C43" s="101"/>
      <c r="D43" s="360"/>
      <c r="E43" s="101"/>
      <c r="F43" s="101"/>
      <c r="G43" s="101"/>
      <c r="H43" s="101"/>
      <c r="I43" s="101"/>
      <c r="J43" s="378"/>
      <c r="K43" s="378"/>
      <c r="L43" s="378"/>
      <c r="M43" s="378"/>
      <c r="N43" s="378"/>
      <c r="O43" s="378"/>
      <c r="P43" s="378"/>
      <c r="Q43" s="378"/>
      <c r="R43" s="378"/>
      <c r="S43" s="378"/>
      <c r="T43" s="378"/>
      <c r="U43" s="378"/>
      <c r="V43" s="378"/>
      <c r="W43" s="379"/>
      <c r="X43" s="360"/>
    </row>
    <row r="44" spans="1:24" ht="22.5" customHeight="1" x14ac:dyDescent="0.15">
      <c r="A44" s="361"/>
      <c r="B44" s="240"/>
      <c r="C44" s="101"/>
      <c r="D44" s="360"/>
      <c r="E44" s="101"/>
      <c r="F44" s="101"/>
      <c r="G44" s="101"/>
      <c r="H44" s="101"/>
      <c r="I44" s="101"/>
      <c r="J44" s="378"/>
      <c r="K44" s="378"/>
      <c r="L44" s="378"/>
      <c r="M44" s="378"/>
      <c r="N44" s="378"/>
      <c r="O44" s="378"/>
      <c r="P44" s="378"/>
      <c r="Q44" s="378"/>
      <c r="R44" s="378"/>
      <c r="S44" s="378"/>
      <c r="T44" s="378"/>
      <c r="U44" s="378"/>
      <c r="V44" s="378"/>
      <c r="W44" s="379"/>
      <c r="X44" s="360"/>
    </row>
    <row r="45" spans="1:24" ht="22.5" customHeight="1" x14ac:dyDescent="0.15">
      <c r="A45" s="361"/>
      <c r="B45" s="240"/>
      <c r="C45" s="101"/>
      <c r="D45" s="360"/>
      <c r="E45" s="101"/>
      <c r="F45" s="101"/>
      <c r="G45" s="101"/>
      <c r="H45" s="101"/>
      <c r="I45" s="101"/>
      <c r="J45" s="378"/>
      <c r="K45" s="378"/>
      <c r="L45" s="378"/>
      <c r="M45" s="378"/>
      <c r="N45" s="378"/>
      <c r="O45" s="378"/>
      <c r="P45" s="378"/>
      <c r="Q45" s="378"/>
      <c r="R45" s="378"/>
      <c r="S45" s="378"/>
      <c r="T45" s="378"/>
      <c r="U45" s="378"/>
      <c r="V45" s="378"/>
      <c r="W45" s="379"/>
      <c r="X45" s="360"/>
    </row>
    <row r="46" spans="1:24" ht="22.5" customHeight="1" x14ac:dyDescent="0.15">
      <c r="A46" s="361"/>
      <c r="B46" s="240"/>
      <c r="C46" s="101"/>
      <c r="D46" s="360"/>
      <c r="E46" s="101"/>
      <c r="F46" s="101"/>
      <c r="G46" s="101"/>
      <c r="H46" s="101"/>
      <c r="I46" s="101"/>
      <c r="J46" s="378"/>
      <c r="K46" s="378"/>
      <c r="L46" s="378"/>
      <c r="M46" s="378"/>
      <c r="N46" s="378"/>
      <c r="O46" s="378"/>
      <c r="P46" s="378"/>
      <c r="Q46" s="378"/>
      <c r="R46" s="378"/>
      <c r="S46" s="378"/>
      <c r="T46" s="378"/>
      <c r="U46" s="378"/>
      <c r="V46" s="378"/>
      <c r="W46" s="379"/>
      <c r="X46" s="360"/>
    </row>
    <row r="47" spans="1:24" ht="22.5" customHeight="1" x14ac:dyDescent="0.15">
      <c r="A47" s="361"/>
      <c r="B47" s="240"/>
      <c r="C47" s="101"/>
      <c r="D47" s="360"/>
      <c r="E47" s="101"/>
      <c r="F47" s="101"/>
      <c r="G47" s="101"/>
      <c r="H47" s="101"/>
      <c r="I47" s="101"/>
      <c r="J47" s="378"/>
      <c r="K47" s="378"/>
      <c r="L47" s="378"/>
      <c r="M47" s="378"/>
      <c r="N47" s="378"/>
      <c r="O47" s="378"/>
      <c r="P47" s="378"/>
      <c r="Q47" s="378"/>
      <c r="R47" s="378"/>
      <c r="S47" s="378"/>
      <c r="T47" s="378"/>
      <c r="U47" s="378"/>
      <c r="V47" s="378"/>
      <c r="W47" s="379"/>
      <c r="X47" s="360"/>
    </row>
    <row r="48" spans="1:24" ht="22.5" customHeight="1" x14ac:dyDescent="0.15">
      <c r="A48" s="361"/>
      <c r="B48" s="240"/>
      <c r="C48" s="101"/>
      <c r="D48" s="360"/>
      <c r="E48" s="101"/>
      <c r="F48" s="101"/>
      <c r="G48" s="101"/>
      <c r="H48" s="101"/>
      <c r="I48" s="101"/>
      <c r="J48" s="378"/>
      <c r="K48" s="378"/>
      <c r="L48" s="378"/>
      <c r="M48" s="378"/>
      <c r="N48" s="378"/>
      <c r="O48" s="378"/>
      <c r="P48" s="378"/>
      <c r="Q48" s="378"/>
      <c r="R48" s="378"/>
      <c r="S48" s="378"/>
      <c r="T48" s="378"/>
      <c r="U48" s="378"/>
      <c r="V48" s="378"/>
      <c r="W48" s="379"/>
      <c r="X48" s="360"/>
    </row>
    <row r="49" spans="1:24" ht="22.5" customHeight="1" x14ac:dyDescent="0.15">
      <c r="A49" s="361"/>
      <c r="B49" s="240"/>
      <c r="C49" s="101"/>
      <c r="D49" s="360"/>
      <c r="E49" s="101"/>
      <c r="F49" s="101"/>
      <c r="G49" s="101"/>
      <c r="H49" s="101"/>
      <c r="I49" s="101"/>
      <c r="J49" s="378"/>
      <c r="K49" s="378"/>
      <c r="L49" s="378"/>
      <c r="M49" s="378"/>
      <c r="N49" s="378"/>
      <c r="O49" s="378"/>
      <c r="P49" s="378"/>
      <c r="Q49" s="378"/>
      <c r="R49" s="378"/>
      <c r="S49" s="378"/>
      <c r="T49" s="378"/>
      <c r="U49" s="378"/>
      <c r="V49" s="378"/>
      <c r="W49" s="379"/>
      <c r="X49" s="360"/>
    </row>
    <row r="50" spans="1:24" ht="22.5" customHeight="1" x14ac:dyDescent="0.15">
      <c r="A50" s="361"/>
      <c r="B50" s="240"/>
      <c r="C50" s="101"/>
      <c r="D50" s="360"/>
      <c r="E50" s="101"/>
      <c r="F50" s="101"/>
      <c r="G50" s="101"/>
      <c r="H50" s="101"/>
      <c r="I50" s="101"/>
      <c r="J50" s="378"/>
      <c r="K50" s="378"/>
      <c r="L50" s="378"/>
      <c r="M50" s="378"/>
      <c r="N50" s="378"/>
      <c r="O50" s="378"/>
      <c r="P50" s="378"/>
      <c r="Q50" s="378"/>
      <c r="R50" s="378"/>
      <c r="S50" s="378"/>
      <c r="T50" s="378"/>
      <c r="U50" s="378"/>
      <c r="V50" s="378"/>
      <c r="W50" s="379"/>
      <c r="X50" s="360"/>
    </row>
    <row r="51" spans="1:24" ht="22.5" customHeight="1" x14ac:dyDescent="0.15">
      <c r="A51" s="361"/>
      <c r="B51" s="240"/>
      <c r="C51" s="101"/>
      <c r="D51" s="360"/>
      <c r="E51" s="101"/>
      <c r="F51" s="101"/>
      <c r="G51" s="101"/>
      <c r="H51" s="101"/>
      <c r="I51" s="101"/>
      <c r="J51" s="378"/>
      <c r="K51" s="378"/>
      <c r="L51" s="378"/>
      <c r="M51" s="378"/>
      <c r="N51" s="378"/>
      <c r="O51" s="378"/>
      <c r="P51" s="378"/>
      <c r="Q51" s="378"/>
      <c r="R51" s="378"/>
      <c r="S51" s="378"/>
      <c r="T51" s="378"/>
      <c r="U51" s="378"/>
      <c r="V51" s="378"/>
      <c r="W51" s="379"/>
      <c r="X51" s="360"/>
    </row>
    <row r="52" spans="1:24" ht="22.5" customHeight="1" x14ac:dyDescent="0.15">
      <c r="A52" s="361"/>
      <c r="B52" s="240"/>
      <c r="C52" s="101"/>
      <c r="D52" s="360"/>
      <c r="E52" s="101"/>
      <c r="F52" s="101"/>
      <c r="G52" s="101"/>
      <c r="H52" s="101"/>
      <c r="I52" s="101"/>
      <c r="J52" s="378"/>
      <c r="K52" s="378"/>
      <c r="L52" s="378"/>
      <c r="M52" s="378"/>
      <c r="N52" s="378"/>
      <c r="O52" s="378"/>
      <c r="P52" s="378"/>
      <c r="Q52" s="378"/>
      <c r="R52" s="378"/>
      <c r="S52" s="378"/>
      <c r="T52" s="378"/>
      <c r="U52" s="378"/>
      <c r="V52" s="378"/>
      <c r="W52" s="379"/>
      <c r="X52" s="360"/>
    </row>
    <row r="53" spans="1:24" ht="22.5" customHeight="1" x14ac:dyDescent="0.15">
      <c r="A53" s="361"/>
      <c r="B53" s="240"/>
      <c r="C53" s="101"/>
      <c r="D53" s="360"/>
      <c r="E53" s="101"/>
      <c r="F53" s="101"/>
      <c r="G53" s="101"/>
      <c r="H53" s="101"/>
      <c r="I53" s="101"/>
      <c r="J53" s="378"/>
      <c r="K53" s="378"/>
      <c r="L53" s="378"/>
      <c r="M53" s="378"/>
      <c r="N53" s="378"/>
      <c r="O53" s="378"/>
      <c r="P53" s="378"/>
      <c r="Q53" s="378"/>
      <c r="R53" s="378"/>
      <c r="S53" s="378"/>
      <c r="T53" s="378"/>
      <c r="U53" s="378"/>
      <c r="V53" s="378"/>
      <c r="W53" s="379"/>
      <c r="X53" s="360"/>
    </row>
    <row r="54" spans="1:24" ht="22.5" customHeight="1" x14ac:dyDescent="0.15">
      <c r="A54" s="361"/>
      <c r="B54" s="240"/>
      <c r="C54" s="101"/>
      <c r="D54" s="360"/>
      <c r="E54" s="101"/>
      <c r="F54" s="101"/>
      <c r="G54" s="101"/>
      <c r="H54" s="101"/>
      <c r="I54" s="101"/>
      <c r="J54" s="378"/>
      <c r="K54" s="378"/>
      <c r="L54" s="378"/>
      <c r="M54" s="378"/>
      <c r="N54" s="378"/>
      <c r="O54" s="378"/>
      <c r="P54" s="378"/>
      <c r="Q54" s="378"/>
      <c r="R54" s="378"/>
      <c r="S54" s="378"/>
      <c r="T54" s="378"/>
      <c r="U54" s="378"/>
      <c r="V54" s="378"/>
      <c r="W54" s="379"/>
      <c r="X54" s="360"/>
    </row>
    <row r="55" spans="1:24" ht="22.5" customHeight="1" x14ac:dyDescent="0.15">
      <c r="A55" s="361"/>
      <c r="B55" s="240"/>
      <c r="C55" s="101"/>
      <c r="D55" s="360"/>
      <c r="E55" s="101"/>
      <c r="F55" s="101"/>
      <c r="G55" s="101"/>
      <c r="H55" s="101"/>
      <c r="I55" s="101"/>
      <c r="J55" s="378"/>
      <c r="K55" s="378"/>
      <c r="L55" s="378"/>
      <c r="M55" s="378"/>
      <c r="N55" s="378"/>
      <c r="O55" s="378"/>
      <c r="P55" s="378"/>
      <c r="Q55" s="378"/>
      <c r="R55" s="378"/>
      <c r="S55" s="378"/>
      <c r="T55" s="378"/>
      <c r="U55" s="378"/>
      <c r="V55" s="378"/>
      <c r="W55" s="379"/>
      <c r="X55" s="360"/>
    </row>
    <row r="56" spans="1:24" ht="22.5" customHeight="1" x14ac:dyDescent="0.15">
      <c r="A56" s="361"/>
      <c r="B56" s="240"/>
      <c r="C56" s="101"/>
      <c r="D56" s="360"/>
      <c r="E56" s="101"/>
      <c r="F56" s="101"/>
      <c r="G56" s="101"/>
      <c r="H56" s="101"/>
      <c r="I56" s="101"/>
      <c r="J56" s="378"/>
      <c r="K56" s="378"/>
      <c r="L56" s="378"/>
      <c r="M56" s="378"/>
      <c r="N56" s="378"/>
      <c r="O56" s="378"/>
      <c r="P56" s="378"/>
      <c r="Q56" s="378"/>
      <c r="R56" s="378"/>
      <c r="S56" s="378"/>
      <c r="T56" s="378"/>
      <c r="U56" s="378"/>
      <c r="V56" s="378"/>
      <c r="W56" s="379"/>
      <c r="X56" s="360"/>
    </row>
    <row r="57" spans="1:24" ht="22.5" customHeight="1" x14ac:dyDescent="0.15">
      <c r="A57" s="361"/>
      <c r="B57" s="240"/>
      <c r="C57" s="101"/>
      <c r="D57" s="360"/>
      <c r="E57" s="101"/>
      <c r="F57" s="101"/>
      <c r="G57" s="101"/>
      <c r="H57" s="101"/>
      <c r="I57" s="101"/>
      <c r="J57" s="378"/>
      <c r="K57" s="378"/>
      <c r="L57" s="378"/>
      <c r="M57" s="378"/>
      <c r="N57" s="378"/>
      <c r="O57" s="378"/>
      <c r="P57" s="378"/>
      <c r="Q57" s="378"/>
      <c r="R57" s="378"/>
      <c r="S57" s="378"/>
      <c r="T57" s="378"/>
      <c r="U57" s="378"/>
      <c r="V57" s="378"/>
      <c r="W57" s="379"/>
      <c r="X57" s="360"/>
    </row>
    <row r="58" spans="1:24" ht="22.5" customHeight="1" x14ac:dyDescent="0.15">
      <c r="A58" s="361"/>
      <c r="B58" s="240"/>
      <c r="C58" s="101"/>
      <c r="D58" s="360"/>
      <c r="E58" s="101"/>
      <c r="F58" s="101"/>
      <c r="G58" s="101"/>
      <c r="H58" s="101"/>
      <c r="I58" s="101"/>
      <c r="J58" s="378"/>
      <c r="K58" s="378"/>
      <c r="L58" s="378"/>
      <c r="M58" s="378"/>
      <c r="N58" s="378"/>
      <c r="O58" s="378"/>
      <c r="P58" s="378"/>
      <c r="Q58" s="378"/>
      <c r="R58" s="378"/>
      <c r="S58" s="378"/>
      <c r="T58" s="378"/>
      <c r="U58" s="378"/>
      <c r="V58" s="378"/>
      <c r="W58" s="379"/>
      <c r="X58" s="360"/>
    </row>
    <row r="59" spans="1:24" ht="22.5" customHeight="1" x14ac:dyDescent="0.15">
      <c r="A59" s="101"/>
      <c r="B59" s="234"/>
      <c r="C59" s="15"/>
      <c r="D59" s="15"/>
      <c r="E59" s="15"/>
      <c r="F59" s="15"/>
      <c r="G59" s="15"/>
      <c r="H59" s="15"/>
      <c r="I59" s="15"/>
      <c r="J59" s="15"/>
      <c r="K59" s="15"/>
      <c r="L59" s="15"/>
      <c r="M59" s="15"/>
      <c r="N59" s="15"/>
      <c r="O59" s="15"/>
      <c r="P59" s="15"/>
      <c r="Q59" s="15"/>
      <c r="R59" s="15"/>
      <c r="S59" s="15"/>
      <c r="T59" s="15"/>
      <c r="U59" s="15"/>
      <c r="V59" s="15"/>
      <c r="W59" s="235"/>
      <c r="X59" s="15"/>
    </row>
    <row r="60" spans="1:24" ht="22.5" customHeight="1" x14ac:dyDescent="0.15">
      <c r="A60" s="101"/>
      <c r="B60" s="240"/>
      <c r="C60" s="15"/>
      <c r="D60" s="15"/>
      <c r="E60" s="15"/>
      <c r="F60" s="15"/>
      <c r="G60" s="15"/>
      <c r="H60" s="15"/>
      <c r="I60" s="15"/>
      <c r="J60" s="15"/>
      <c r="K60" s="15"/>
      <c r="L60" s="15"/>
      <c r="M60" s="15"/>
      <c r="N60" s="15"/>
      <c r="O60" s="15"/>
      <c r="P60" s="15"/>
      <c r="Q60" s="15"/>
      <c r="R60" s="15"/>
      <c r="S60" s="15"/>
      <c r="T60" s="15"/>
      <c r="U60" s="15"/>
      <c r="V60" s="15"/>
      <c r="W60" s="235"/>
      <c r="X60" s="15"/>
    </row>
    <row r="61" spans="1:24" ht="22.5" customHeight="1" x14ac:dyDescent="0.15">
      <c r="A61" s="101"/>
      <c r="B61" s="240"/>
      <c r="C61" s="15"/>
      <c r="D61" s="15"/>
      <c r="E61" s="15"/>
      <c r="F61" s="15"/>
      <c r="G61" s="15"/>
      <c r="H61" s="15"/>
      <c r="I61" s="15"/>
      <c r="J61" s="15"/>
      <c r="K61" s="15"/>
      <c r="L61" s="15"/>
      <c r="M61" s="15"/>
      <c r="N61" s="15"/>
      <c r="O61" s="15"/>
      <c r="P61" s="15"/>
      <c r="Q61" s="15"/>
      <c r="R61" s="15"/>
      <c r="S61" s="15"/>
      <c r="T61" s="15"/>
      <c r="U61" s="15"/>
      <c r="V61" s="15"/>
      <c r="W61" s="235"/>
      <c r="X61" s="15"/>
    </row>
    <row r="62" spans="1:24" ht="22.5" customHeight="1" x14ac:dyDescent="0.15">
      <c r="A62" s="101"/>
      <c r="B62" s="240"/>
      <c r="C62" s="15"/>
      <c r="D62" s="15"/>
      <c r="E62" s="15"/>
      <c r="F62" s="15"/>
      <c r="G62" s="15"/>
      <c r="H62" s="15"/>
      <c r="I62" s="15"/>
      <c r="J62" s="15"/>
      <c r="K62" s="15"/>
      <c r="L62" s="15"/>
      <c r="M62" s="15"/>
      <c r="N62" s="15"/>
      <c r="O62" s="15"/>
      <c r="P62" s="15"/>
      <c r="Q62" s="15"/>
      <c r="R62" s="15"/>
      <c r="S62" s="15"/>
      <c r="T62" s="15"/>
      <c r="U62" s="15"/>
      <c r="V62" s="15"/>
      <c r="W62" s="235"/>
      <c r="X62" s="15"/>
    </row>
    <row r="63" spans="1:24" ht="22.5" customHeight="1" x14ac:dyDescent="0.15">
      <c r="A63" s="101"/>
      <c r="B63" s="240"/>
      <c r="C63" s="15"/>
      <c r="D63" s="15"/>
      <c r="E63" s="15"/>
      <c r="F63" s="15"/>
      <c r="G63" s="15"/>
      <c r="H63" s="15"/>
      <c r="I63" s="15"/>
      <c r="J63" s="15"/>
      <c r="K63" s="15"/>
      <c r="L63" s="15"/>
      <c r="M63" s="15"/>
      <c r="N63" s="15"/>
      <c r="O63" s="15"/>
      <c r="P63" s="15"/>
      <c r="Q63" s="15"/>
      <c r="R63" s="15"/>
      <c r="S63" s="15"/>
      <c r="T63" s="15"/>
      <c r="U63" s="15"/>
      <c r="V63" s="15"/>
      <c r="W63" s="235"/>
      <c r="X63" s="15"/>
    </row>
    <row r="64" spans="1:24" ht="22.5" customHeight="1" x14ac:dyDescent="0.15">
      <c r="A64" s="101"/>
      <c r="B64" s="240"/>
      <c r="C64" s="15"/>
      <c r="D64" s="15"/>
      <c r="E64" s="15"/>
      <c r="F64" s="15"/>
      <c r="G64" s="15"/>
      <c r="H64" s="15"/>
      <c r="I64" s="15"/>
      <c r="J64" s="15"/>
      <c r="K64" s="15"/>
      <c r="L64" s="15"/>
      <c r="M64" s="15"/>
      <c r="N64" s="15"/>
      <c r="O64" s="15"/>
      <c r="P64" s="15"/>
      <c r="Q64" s="15"/>
      <c r="R64" s="15"/>
      <c r="S64" s="15"/>
      <c r="T64" s="15"/>
      <c r="U64" s="15"/>
      <c r="V64" s="15"/>
      <c r="W64" s="235"/>
      <c r="X64" s="15"/>
    </row>
    <row r="65" spans="1:24" ht="22.5" customHeight="1" x14ac:dyDescent="0.15">
      <c r="A65" s="101"/>
      <c r="B65" s="240"/>
      <c r="C65" s="15"/>
      <c r="D65" s="15"/>
      <c r="E65" s="15"/>
      <c r="F65" s="15"/>
      <c r="G65" s="15"/>
      <c r="H65" s="15"/>
      <c r="I65" s="15"/>
      <c r="J65" s="15"/>
      <c r="K65" s="15"/>
      <c r="L65" s="15"/>
      <c r="M65" s="15"/>
      <c r="N65" s="15"/>
      <c r="O65" s="15"/>
      <c r="P65" s="15"/>
      <c r="Q65" s="15"/>
      <c r="R65" s="15"/>
      <c r="S65" s="15"/>
      <c r="T65" s="15"/>
      <c r="U65" s="15"/>
      <c r="V65" s="15"/>
      <c r="W65" s="235"/>
      <c r="X65" s="15"/>
    </row>
    <row r="66" spans="1:24" ht="22.5" customHeight="1" x14ac:dyDescent="0.15">
      <c r="A66" s="101"/>
      <c r="B66" s="240"/>
      <c r="C66" s="15"/>
      <c r="D66" s="15"/>
      <c r="E66" s="15"/>
      <c r="F66" s="15"/>
      <c r="G66" s="15"/>
      <c r="H66" s="15"/>
      <c r="I66" s="15"/>
      <c r="J66" s="15"/>
      <c r="K66" s="15"/>
      <c r="L66" s="15"/>
      <c r="M66" s="15"/>
      <c r="N66" s="15"/>
      <c r="O66" s="15"/>
      <c r="P66" s="15"/>
      <c r="Q66" s="15"/>
      <c r="R66" s="15"/>
      <c r="S66" s="15"/>
      <c r="T66" s="15"/>
      <c r="U66" s="15"/>
      <c r="V66" s="15"/>
      <c r="W66" s="235"/>
      <c r="X66" s="15"/>
    </row>
    <row r="67" spans="1:24" ht="22.5" customHeight="1" x14ac:dyDescent="0.15">
      <c r="A67" s="101"/>
      <c r="B67" s="240"/>
      <c r="C67" s="15"/>
      <c r="D67" s="15"/>
      <c r="E67" s="15"/>
      <c r="F67" s="15"/>
      <c r="G67" s="15"/>
      <c r="H67" s="15"/>
      <c r="I67" s="15"/>
      <c r="J67" s="15"/>
      <c r="K67" s="15"/>
      <c r="L67" s="15"/>
      <c r="M67" s="15"/>
      <c r="N67" s="15"/>
      <c r="O67" s="15"/>
      <c r="P67" s="15"/>
      <c r="Q67" s="15"/>
      <c r="R67" s="15"/>
      <c r="S67" s="15"/>
      <c r="T67" s="15"/>
      <c r="U67" s="15"/>
      <c r="V67" s="15"/>
      <c r="W67" s="235"/>
      <c r="X67" s="15"/>
    </row>
    <row r="68" spans="1:24" ht="22.5" customHeight="1" x14ac:dyDescent="0.15">
      <c r="A68" s="101"/>
      <c r="B68" s="240"/>
      <c r="C68" s="15"/>
      <c r="D68" s="15"/>
      <c r="E68" s="15"/>
      <c r="F68" s="15"/>
      <c r="G68" s="15"/>
      <c r="H68" s="15"/>
      <c r="I68" s="15"/>
      <c r="J68" s="15"/>
      <c r="K68" s="15"/>
      <c r="L68" s="15"/>
      <c r="M68" s="15"/>
      <c r="N68" s="15"/>
      <c r="O68" s="15"/>
      <c r="P68" s="15"/>
      <c r="Q68" s="15"/>
      <c r="R68" s="15"/>
      <c r="S68" s="15"/>
      <c r="T68" s="15"/>
      <c r="U68" s="15"/>
      <c r="V68" s="15"/>
      <c r="W68" s="235"/>
      <c r="X68" s="15"/>
    </row>
    <row r="69" spans="1:24" ht="22.5" customHeight="1" thickBot="1" x14ac:dyDescent="0.2">
      <c r="A69" s="1"/>
      <c r="B69" s="236"/>
      <c r="C69" s="15"/>
      <c r="D69" s="15"/>
      <c r="E69" s="15"/>
      <c r="F69" s="15"/>
      <c r="G69" s="15"/>
      <c r="H69" s="15"/>
      <c r="I69" s="15"/>
      <c r="J69" s="15"/>
      <c r="K69" s="15"/>
      <c r="L69" s="15"/>
      <c r="M69" s="15"/>
      <c r="N69" s="15"/>
      <c r="O69" s="15"/>
      <c r="P69" s="15"/>
      <c r="Q69" s="15"/>
      <c r="R69" s="15"/>
      <c r="S69" s="15"/>
      <c r="T69" s="15"/>
      <c r="U69" s="15"/>
      <c r="V69" s="15"/>
      <c r="W69" s="235"/>
      <c r="X69" s="15"/>
    </row>
    <row r="70" spans="1:24" ht="22.5" customHeight="1" x14ac:dyDescent="0.15">
      <c r="A70" s="1"/>
      <c r="B70" s="671" t="s">
        <v>773</v>
      </c>
      <c r="C70" s="527"/>
      <c r="D70" s="528"/>
      <c r="E70" s="232"/>
      <c r="F70" s="232"/>
      <c r="G70" s="232"/>
      <c r="H70" s="232"/>
      <c r="I70" s="232"/>
      <c r="J70" s="232"/>
      <c r="K70" s="232"/>
      <c r="L70" s="232"/>
      <c r="M70" s="232"/>
      <c r="N70" s="232"/>
      <c r="O70" s="232"/>
      <c r="P70" s="232"/>
      <c r="Q70" s="232"/>
      <c r="R70" s="232"/>
      <c r="S70" s="232"/>
      <c r="T70" s="232"/>
      <c r="U70" s="232"/>
      <c r="V70" s="232"/>
      <c r="W70" s="233"/>
      <c r="X70" s="15"/>
    </row>
    <row r="71" spans="1:24" ht="22.5" customHeight="1" x14ac:dyDescent="0.15">
      <c r="A71" s="1"/>
      <c r="B71" s="660" t="s">
        <v>770</v>
      </c>
      <c r="C71" s="499"/>
      <c r="D71" s="500"/>
      <c r="E71" s="398"/>
      <c r="F71" s="398"/>
      <c r="G71" s="398"/>
      <c r="H71" s="398"/>
      <c r="I71" s="398"/>
      <c r="J71" s="398"/>
      <c r="K71" s="398"/>
      <c r="L71" s="398"/>
      <c r="M71" s="398"/>
      <c r="N71" s="398"/>
      <c r="O71" s="398"/>
      <c r="P71" s="398"/>
      <c r="Q71" s="398"/>
      <c r="R71" s="398"/>
      <c r="S71" s="398"/>
      <c r="T71" s="398"/>
      <c r="U71" s="398"/>
      <c r="V71" s="398"/>
      <c r="W71" s="235"/>
      <c r="X71" s="15"/>
    </row>
    <row r="72" spans="1:24" ht="22.5" customHeight="1" x14ac:dyDescent="0.15">
      <c r="A72" s="1"/>
      <c r="B72" s="236"/>
      <c r="C72" s="398"/>
      <c r="D72" s="398"/>
      <c r="E72" s="398"/>
      <c r="F72" s="398"/>
      <c r="G72" s="398"/>
      <c r="H72" s="398"/>
      <c r="I72" s="398"/>
      <c r="J72" s="398"/>
      <c r="K72" s="398"/>
      <c r="L72" s="398"/>
      <c r="M72" s="398"/>
      <c r="N72" s="398"/>
      <c r="O72" s="398"/>
      <c r="P72" s="398"/>
      <c r="Q72" s="398"/>
      <c r="R72" s="398"/>
      <c r="S72" s="398"/>
      <c r="T72" s="398"/>
      <c r="U72" s="398"/>
      <c r="V72" s="398"/>
      <c r="W72" s="235"/>
      <c r="X72" s="15"/>
    </row>
    <row r="73" spans="1:24" s="1" customFormat="1" ht="22.5" customHeight="1" x14ac:dyDescent="0.15">
      <c r="B73" s="236"/>
      <c r="C73" s="398"/>
      <c r="D73" s="398"/>
      <c r="E73" s="398"/>
      <c r="F73" s="398"/>
      <c r="G73" s="398"/>
      <c r="H73" s="398"/>
      <c r="I73" s="398"/>
      <c r="J73" s="398"/>
      <c r="K73" s="398"/>
      <c r="L73" s="398"/>
      <c r="M73" s="398"/>
      <c r="N73" s="398"/>
      <c r="O73" s="398"/>
      <c r="P73" s="398"/>
      <c r="Q73" s="398"/>
      <c r="R73" s="398"/>
      <c r="S73" s="398"/>
      <c r="T73" s="398"/>
      <c r="U73" s="398"/>
      <c r="V73" s="398"/>
      <c r="W73" s="235"/>
      <c r="X73" s="15"/>
    </row>
    <row r="74" spans="1:24" ht="22.5" customHeight="1" x14ac:dyDescent="0.15">
      <c r="A74" s="1"/>
      <c r="B74" s="234"/>
      <c r="C74" s="15"/>
      <c r="D74" s="15"/>
      <c r="E74" s="15"/>
      <c r="F74" s="15"/>
      <c r="G74" s="15"/>
      <c r="H74" s="15"/>
      <c r="I74" s="15"/>
      <c r="J74" s="15"/>
      <c r="K74" s="15"/>
      <c r="L74" s="15"/>
      <c r="M74" s="15"/>
      <c r="N74" s="15"/>
      <c r="O74" s="15"/>
      <c r="P74" s="15"/>
      <c r="Q74" s="15"/>
      <c r="R74" s="15"/>
      <c r="S74" s="15"/>
      <c r="T74" s="15"/>
      <c r="U74" s="15"/>
      <c r="V74" s="15"/>
      <c r="W74" s="235"/>
      <c r="X74" s="15"/>
    </row>
    <row r="75" spans="1:24" ht="22.5" customHeight="1" x14ac:dyDescent="0.15">
      <c r="A75" s="364"/>
      <c r="B75" s="234"/>
      <c r="C75" s="366"/>
      <c r="D75" s="366"/>
      <c r="E75" s="366"/>
      <c r="F75" s="366"/>
      <c r="G75" s="366"/>
      <c r="H75" s="366"/>
      <c r="I75" s="366"/>
      <c r="J75" s="366"/>
      <c r="K75" s="366"/>
      <c r="L75" s="366"/>
      <c r="M75" s="366"/>
      <c r="N75" s="366"/>
      <c r="O75" s="366"/>
      <c r="P75" s="366"/>
      <c r="Q75" s="366"/>
      <c r="R75" s="366"/>
      <c r="S75" s="366"/>
      <c r="T75" s="366"/>
      <c r="U75" s="366"/>
      <c r="V75" s="366"/>
      <c r="W75" s="235"/>
      <c r="X75" s="366"/>
    </row>
    <row r="76" spans="1:24" ht="22.5" customHeight="1" x14ac:dyDescent="0.15">
      <c r="A76" s="364"/>
      <c r="B76" s="234"/>
      <c r="C76" s="366"/>
      <c r="D76" s="366"/>
      <c r="E76" s="366"/>
      <c r="F76" s="366"/>
      <c r="G76" s="366"/>
      <c r="H76" s="366"/>
      <c r="I76" s="366"/>
      <c r="J76" s="366"/>
      <c r="K76" s="366"/>
      <c r="L76" s="366"/>
      <c r="M76" s="366"/>
      <c r="N76" s="366"/>
      <c r="O76" s="366"/>
      <c r="P76" s="366"/>
      <c r="Q76" s="366"/>
      <c r="R76" s="366"/>
      <c r="S76" s="366"/>
      <c r="T76" s="366"/>
      <c r="U76" s="366"/>
      <c r="V76" s="366"/>
      <c r="W76" s="235"/>
      <c r="X76" s="366"/>
    </row>
    <row r="77" spans="1:24" ht="22.5" customHeight="1" x14ac:dyDescent="0.15">
      <c r="A77" s="364"/>
      <c r="B77" s="234"/>
      <c r="C77" s="366"/>
      <c r="D77" s="366"/>
      <c r="E77" s="366"/>
      <c r="F77" s="366"/>
      <c r="G77" s="366"/>
      <c r="H77" s="366"/>
      <c r="I77" s="366"/>
      <c r="J77" s="366"/>
      <c r="K77" s="366"/>
      <c r="L77" s="366"/>
      <c r="M77" s="366"/>
      <c r="N77" s="366"/>
      <c r="O77" s="366"/>
      <c r="P77" s="366"/>
      <c r="Q77" s="366"/>
      <c r="R77" s="366"/>
      <c r="S77" s="366"/>
      <c r="T77" s="366"/>
      <c r="U77" s="366"/>
      <c r="V77" s="366"/>
      <c r="W77" s="235"/>
      <c r="X77" s="366"/>
    </row>
    <row r="78" spans="1:24" ht="22.5" customHeight="1" x14ac:dyDescent="0.15">
      <c r="A78" s="364"/>
      <c r="B78" s="234"/>
      <c r="C78" s="366"/>
      <c r="D78" s="366"/>
      <c r="E78" s="366"/>
      <c r="F78" s="366"/>
      <c r="G78" s="366"/>
      <c r="H78" s="366"/>
      <c r="I78" s="366"/>
      <c r="J78" s="366"/>
      <c r="K78" s="366"/>
      <c r="L78" s="366"/>
      <c r="M78" s="366"/>
      <c r="N78" s="366"/>
      <c r="O78" s="366"/>
      <c r="P78" s="366"/>
      <c r="Q78" s="366"/>
      <c r="R78" s="366"/>
      <c r="S78" s="366"/>
      <c r="T78" s="366"/>
      <c r="U78" s="366"/>
      <c r="V78" s="366"/>
      <c r="W78" s="235"/>
      <c r="X78" s="366"/>
    </row>
    <row r="79" spans="1:24" ht="22.5" customHeight="1" x14ac:dyDescent="0.15">
      <c r="A79" s="364"/>
      <c r="B79" s="234"/>
      <c r="C79" s="366"/>
      <c r="D79" s="366"/>
      <c r="E79" s="366"/>
      <c r="F79" s="366"/>
      <c r="G79" s="366"/>
      <c r="H79" s="366"/>
      <c r="I79" s="366"/>
      <c r="J79" s="366"/>
      <c r="K79" s="366"/>
      <c r="L79" s="366"/>
      <c r="M79" s="366"/>
      <c r="N79" s="366"/>
      <c r="O79" s="366"/>
      <c r="P79" s="366"/>
      <c r="Q79" s="366"/>
      <c r="R79" s="366"/>
      <c r="S79" s="366"/>
      <c r="T79" s="366"/>
      <c r="U79" s="366"/>
      <c r="V79" s="366"/>
      <c r="W79" s="235"/>
      <c r="X79" s="366"/>
    </row>
    <row r="80" spans="1:24" ht="22.5" customHeight="1" x14ac:dyDescent="0.15">
      <c r="A80" s="364"/>
      <c r="B80" s="234"/>
      <c r="C80" s="366"/>
      <c r="D80" s="366"/>
      <c r="E80" s="366"/>
      <c r="F80" s="366"/>
      <c r="G80" s="366"/>
      <c r="H80" s="366"/>
      <c r="I80" s="366"/>
      <c r="J80" s="366"/>
      <c r="K80" s="366"/>
      <c r="L80" s="366"/>
      <c r="M80" s="366"/>
      <c r="N80" s="366"/>
      <c r="O80" s="366"/>
      <c r="P80" s="366"/>
      <c r="Q80" s="366"/>
      <c r="R80" s="366"/>
      <c r="S80" s="366"/>
      <c r="T80" s="366"/>
      <c r="U80" s="366"/>
      <c r="V80" s="366"/>
      <c r="W80" s="235"/>
      <c r="X80" s="366"/>
    </row>
    <row r="81" spans="1:24" ht="22.5" customHeight="1" x14ac:dyDescent="0.15">
      <c r="A81" s="364"/>
      <c r="B81" s="234"/>
      <c r="C81" s="366"/>
      <c r="D81" s="366"/>
      <c r="E81" s="366"/>
      <c r="F81" s="366"/>
      <c r="G81" s="366"/>
      <c r="H81" s="366"/>
      <c r="I81" s="366"/>
      <c r="J81" s="366"/>
      <c r="K81" s="366"/>
      <c r="L81" s="366"/>
      <c r="M81" s="366"/>
      <c r="N81" s="366"/>
      <c r="O81" s="366"/>
      <c r="P81" s="366"/>
      <c r="Q81" s="366"/>
      <c r="R81" s="366"/>
      <c r="S81" s="366"/>
      <c r="T81" s="366"/>
      <c r="U81" s="366"/>
      <c r="V81" s="366"/>
      <c r="W81" s="235"/>
      <c r="X81" s="366"/>
    </row>
    <row r="82" spans="1:24" ht="22.5" customHeight="1" x14ac:dyDescent="0.15">
      <c r="A82" s="364"/>
      <c r="B82" s="234"/>
      <c r="C82" s="366"/>
      <c r="D82" s="366"/>
      <c r="E82" s="366"/>
      <c r="F82" s="366"/>
      <c r="G82" s="366"/>
      <c r="H82" s="366"/>
      <c r="I82" s="366"/>
      <c r="J82" s="366"/>
      <c r="K82" s="366"/>
      <c r="L82" s="366"/>
      <c r="M82" s="366"/>
      <c r="N82" s="366"/>
      <c r="O82" s="366"/>
      <c r="P82" s="366"/>
      <c r="Q82" s="366"/>
      <c r="R82" s="366"/>
      <c r="S82" s="366"/>
      <c r="T82" s="366"/>
      <c r="U82" s="366"/>
      <c r="V82" s="366"/>
      <c r="W82" s="235"/>
      <c r="X82" s="366"/>
    </row>
    <row r="83" spans="1:24" ht="22.5" customHeight="1" x14ac:dyDescent="0.15">
      <c r="A83" s="364"/>
      <c r="B83" s="234"/>
      <c r="C83" s="366"/>
      <c r="D83" s="366"/>
      <c r="E83" s="366"/>
      <c r="F83" s="366"/>
      <c r="G83" s="366"/>
      <c r="H83" s="366"/>
      <c r="I83" s="366"/>
      <c r="J83" s="366"/>
      <c r="K83" s="366"/>
      <c r="L83" s="366"/>
      <c r="M83" s="366"/>
      <c r="N83" s="366"/>
      <c r="O83" s="366"/>
      <c r="P83" s="366"/>
      <c r="Q83" s="366"/>
      <c r="R83" s="366"/>
      <c r="S83" s="366"/>
      <c r="T83" s="366"/>
      <c r="U83" s="366"/>
      <c r="V83" s="366"/>
      <c r="W83" s="235"/>
      <c r="X83" s="366"/>
    </row>
    <row r="84" spans="1:24" ht="22.5" customHeight="1" x14ac:dyDescent="0.15">
      <c r="A84" s="364"/>
      <c r="B84" s="234"/>
      <c r="C84" s="366"/>
      <c r="D84" s="366"/>
      <c r="E84" s="366"/>
      <c r="F84" s="366"/>
      <c r="G84" s="366"/>
      <c r="H84" s="366"/>
      <c r="I84" s="366"/>
      <c r="J84" s="366"/>
      <c r="K84" s="366"/>
      <c r="L84" s="366"/>
      <c r="M84" s="366"/>
      <c r="N84" s="366"/>
      <c r="O84" s="366"/>
      <c r="P84" s="366"/>
      <c r="Q84" s="366"/>
      <c r="R84" s="366"/>
      <c r="S84" s="366"/>
      <c r="T84" s="366"/>
      <c r="U84" s="366"/>
      <c r="V84" s="366"/>
      <c r="W84" s="235"/>
      <c r="X84" s="366"/>
    </row>
    <row r="85" spans="1:24" ht="22.5" customHeight="1" x14ac:dyDescent="0.15">
      <c r="A85" s="364"/>
      <c r="B85" s="234"/>
      <c r="C85" s="366"/>
      <c r="D85" s="366"/>
      <c r="E85" s="366"/>
      <c r="F85" s="366"/>
      <c r="G85" s="366"/>
      <c r="H85" s="366"/>
      <c r="I85" s="366"/>
      <c r="J85" s="366"/>
      <c r="K85" s="366"/>
      <c r="L85" s="366"/>
      <c r="M85" s="366"/>
      <c r="N85" s="366"/>
      <c r="O85" s="366"/>
      <c r="P85" s="366"/>
      <c r="Q85" s="366"/>
      <c r="R85" s="366"/>
      <c r="S85" s="366"/>
      <c r="T85" s="366"/>
      <c r="U85" s="366"/>
      <c r="V85" s="366"/>
      <c r="W85" s="235"/>
      <c r="X85" s="366"/>
    </row>
    <row r="86" spans="1:24" ht="22.5" customHeight="1" x14ac:dyDescent="0.15">
      <c r="A86" s="364"/>
      <c r="B86" s="234"/>
      <c r="C86" s="366"/>
      <c r="D86" s="366"/>
      <c r="E86" s="366"/>
      <c r="F86" s="366"/>
      <c r="G86" s="366"/>
      <c r="H86" s="366"/>
      <c r="I86" s="366"/>
      <c r="J86" s="366"/>
      <c r="K86" s="366"/>
      <c r="L86" s="366"/>
      <c r="M86" s="366"/>
      <c r="N86" s="366"/>
      <c r="O86" s="366"/>
      <c r="P86" s="366"/>
      <c r="Q86" s="366"/>
      <c r="R86" s="366"/>
      <c r="S86" s="366"/>
      <c r="T86" s="366"/>
      <c r="U86" s="366"/>
      <c r="V86" s="366"/>
      <c r="W86" s="235"/>
      <c r="X86" s="366"/>
    </row>
    <row r="87" spans="1:24" ht="22.5" customHeight="1" x14ac:dyDescent="0.15">
      <c r="A87" s="1"/>
      <c r="B87" s="236"/>
      <c r="D87" s="15"/>
      <c r="E87" s="15"/>
      <c r="F87" s="15"/>
      <c r="G87" s="15"/>
      <c r="H87" s="15"/>
      <c r="I87" s="15"/>
      <c r="J87" s="15"/>
      <c r="K87" s="15"/>
      <c r="L87" s="15"/>
      <c r="M87" s="15"/>
      <c r="N87" s="15"/>
      <c r="O87" s="15"/>
      <c r="P87" s="15"/>
      <c r="Q87" s="15"/>
      <c r="R87" s="15"/>
      <c r="S87" s="15"/>
      <c r="T87" s="15"/>
      <c r="U87" s="15"/>
      <c r="V87" s="15"/>
      <c r="W87" s="235"/>
      <c r="X87" s="15"/>
    </row>
    <row r="88" spans="1:24" ht="22.5" customHeight="1" x14ac:dyDescent="0.15">
      <c r="A88" s="1"/>
      <c r="B88" s="236"/>
      <c r="C88" s="15"/>
      <c r="D88" s="15"/>
      <c r="E88" s="15"/>
      <c r="F88" s="15"/>
      <c r="G88" s="15"/>
      <c r="H88" s="15"/>
      <c r="I88" s="15"/>
      <c r="J88" s="15"/>
      <c r="K88" s="15"/>
      <c r="L88" s="15"/>
      <c r="M88" s="15"/>
      <c r="N88" s="15"/>
      <c r="O88" s="15"/>
      <c r="P88" s="15"/>
      <c r="Q88" s="15"/>
      <c r="R88" s="15"/>
      <c r="S88" s="15"/>
      <c r="T88" s="15"/>
      <c r="U88" s="15"/>
      <c r="V88" s="15"/>
      <c r="W88" s="235"/>
      <c r="X88" s="15"/>
    </row>
    <row r="89" spans="1:24" ht="22.5" customHeight="1" x14ac:dyDescent="0.15">
      <c r="A89" s="1"/>
      <c r="B89" s="236"/>
      <c r="D89" s="15"/>
      <c r="E89" s="15"/>
      <c r="F89" s="15"/>
      <c r="G89" s="15"/>
      <c r="H89" s="15"/>
      <c r="I89" s="15"/>
      <c r="J89" s="15"/>
      <c r="K89" s="15"/>
      <c r="L89" s="15"/>
      <c r="M89" s="15"/>
      <c r="N89" s="15"/>
      <c r="O89" s="15"/>
      <c r="P89" s="15"/>
      <c r="Q89" s="15"/>
      <c r="R89" s="15"/>
      <c r="S89" s="15"/>
      <c r="T89" s="15"/>
      <c r="U89" s="15"/>
      <c r="V89" s="15"/>
      <c r="W89" s="235"/>
      <c r="X89" s="15"/>
    </row>
    <row r="90" spans="1:24" ht="22.5" customHeight="1" x14ac:dyDescent="0.15">
      <c r="A90" s="1"/>
      <c r="B90" s="236"/>
      <c r="C90" s="15"/>
      <c r="D90" s="15"/>
      <c r="E90" s="15"/>
      <c r="F90" s="15"/>
      <c r="G90" s="15"/>
      <c r="H90" s="15"/>
      <c r="I90" s="15"/>
      <c r="J90" s="15"/>
      <c r="K90" s="15"/>
      <c r="L90" s="15"/>
      <c r="M90" s="15"/>
      <c r="N90" s="15"/>
      <c r="O90" s="15"/>
      <c r="P90" s="15"/>
      <c r="Q90" s="15"/>
      <c r="R90" s="15"/>
      <c r="S90" s="15"/>
      <c r="T90" s="15"/>
      <c r="U90" s="15"/>
      <c r="V90" s="15"/>
      <c r="W90" s="235"/>
      <c r="X90" s="15"/>
    </row>
    <row r="91" spans="1:24" ht="22.5" customHeight="1" x14ac:dyDescent="0.15">
      <c r="A91" s="1"/>
      <c r="B91" s="236"/>
      <c r="C91" s="15"/>
      <c r="D91" s="15"/>
      <c r="E91" s="15"/>
      <c r="F91" s="15"/>
      <c r="G91" s="15"/>
      <c r="H91" s="15"/>
      <c r="I91" s="15"/>
      <c r="J91" s="15"/>
      <c r="K91" s="15"/>
      <c r="L91" s="15"/>
      <c r="M91" s="15"/>
      <c r="N91" s="15"/>
      <c r="O91" s="15"/>
      <c r="P91" s="15"/>
      <c r="Q91" s="15"/>
      <c r="R91" s="15"/>
      <c r="S91" s="15"/>
      <c r="T91" s="15"/>
      <c r="U91" s="15"/>
      <c r="V91" s="15"/>
      <c r="W91" s="235"/>
      <c r="X91" s="15"/>
    </row>
    <row r="92" spans="1:24" ht="22.5" customHeight="1" x14ac:dyDescent="0.15">
      <c r="A92" s="1"/>
      <c r="B92" s="236"/>
      <c r="C92" s="15"/>
      <c r="D92" s="15"/>
      <c r="E92" s="15"/>
      <c r="F92" s="15"/>
      <c r="G92" s="15"/>
      <c r="H92" s="15"/>
      <c r="I92" s="15"/>
      <c r="J92" s="15"/>
      <c r="K92" s="15"/>
      <c r="L92" s="15"/>
      <c r="M92" s="15"/>
      <c r="N92" s="15"/>
      <c r="O92" s="15"/>
      <c r="P92" s="15"/>
      <c r="Q92" s="15"/>
      <c r="R92" s="15"/>
      <c r="S92" s="15"/>
      <c r="T92" s="15"/>
      <c r="U92" s="15"/>
      <c r="V92" s="15"/>
      <c r="W92" s="235"/>
      <c r="X92" s="15"/>
    </row>
    <row r="93" spans="1:24" ht="22.5" customHeight="1" x14ac:dyDescent="0.15">
      <c r="A93" s="1"/>
      <c r="B93" s="236"/>
      <c r="C93" s="15"/>
      <c r="D93" s="15"/>
      <c r="E93" s="15"/>
      <c r="F93" s="15"/>
      <c r="G93" s="15"/>
      <c r="H93" s="15"/>
      <c r="I93" s="15"/>
      <c r="J93" s="15"/>
      <c r="K93" s="15"/>
      <c r="L93" s="15"/>
      <c r="M93" s="15"/>
      <c r="N93" s="15"/>
      <c r="O93" s="15"/>
      <c r="P93" s="15"/>
      <c r="Q93" s="15"/>
      <c r="R93" s="15"/>
      <c r="S93" s="15"/>
      <c r="T93" s="15"/>
      <c r="U93" s="15"/>
      <c r="V93" s="15"/>
      <c r="W93" s="235"/>
      <c r="X93" s="15"/>
    </row>
    <row r="94" spans="1:24" ht="22.5" customHeight="1" x14ac:dyDescent="0.15">
      <c r="A94" s="1"/>
      <c r="B94" s="236"/>
      <c r="C94" s="15"/>
      <c r="D94" s="15"/>
      <c r="E94" s="15"/>
      <c r="F94" s="15"/>
      <c r="G94" s="15"/>
      <c r="H94" s="15"/>
      <c r="I94" s="15"/>
      <c r="J94" s="15"/>
      <c r="K94" s="15"/>
      <c r="L94" s="15"/>
      <c r="M94" s="15"/>
      <c r="N94" s="15"/>
      <c r="O94" s="15"/>
      <c r="P94" s="15"/>
      <c r="Q94" s="15"/>
      <c r="R94" s="15"/>
      <c r="S94" s="15"/>
      <c r="T94" s="15"/>
      <c r="U94" s="15"/>
      <c r="V94" s="15"/>
      <c r="W94" s="235"/>
      <c r="X94" s="15"/>
    </row>
    <row r="95" spans="1:24" ht="22.5" customHeight="1" x14ac:dyDescent="0.15">
      <c r="A95" s="1"/>
      <c r="B95" s="236"/>
      <c r="C95" s="15"/>
      <c r="D95" s="15"/>
      <c r="E95" s="15"/>
      <c r="F95" s="15"/>
      <c r="G95" s="15"/>
      <c r="H95" s="15"/>
      <c r="I95" s="15"/>
      <c r="J95" s="15"/>
      <c r="K95" s="15"/>
      <c r="L95" s="15"/>
      <c r="M95" s="15"/>
      <c r="N95" s="15"/>
      <c r="O95" s="15"/>
      <c r="P95" s="15"/>
      <c r="Q95" s="15"/>
      <c r="R95" s="15"/>
      <c r="S95" s="15"/>
      <c r="T95" s="15"/>
      <c r="U95" s="15"/>
      <c r="V95" s="15"/>
      <c r="W95" s="235"/>
      <c r="X95" s="15"/>
    </row>
    <row r="96" spans="1:24" ht="22.5" customHeight="1" x14ac:dyDescent="0.15">
      <c r="A96" s="1"/>
      <c r="B96" s="236"/>
      <c r="C96" s="15"/>
      <c r="D96" s="15"/>
      <c r="E96" s="15"/>
      <c r="F96" s="15"/>
      <c r="G96" s="15"/>
      <c r="H96" s="15"/>
      <c r="I96" s="15"/>
      <c r="J96" s="15"/>
      <c r="K96" s="15"/>
      <c r="L96" s="15"/>
      <c r="M96" s="15"/>
      <c r="N96" s="15"/>
      <c r="O96" s="15"/>
      <c r="P96" s="15"/>
      <c r="Q96" s="15"/>
      <c r="R96" s="15"/>
      <c r="S96" s="15"/>
      <c r="T96" s="15"/>
      <c r="U96" s="15"/>
      <c r="V96" s="15"/>
      <c r="W96" s="235"/>
      <c r="X96" s="15"/>
    </row>
    <row r="97" spans="1:38" ht="22.5" customHeight="1" x14ac:dyDescent="0.15">
      <c r="A97" s="1"/>
      <c r="B97" s="236"/>
      <c r="C97" s="15"/>
      <c r="D97" s="15"/>
      <c r="E97" s="15"/>
      <c r="F97" s="15"/>
      <c r="G97" s="15"/>
      <c r="H97" s="15"/>
      <c r="I97" s="15"/>
      <c r="J97" s="15"/>
      <c r="K97" s="15"/>
      <c r="L97" s="15"/>
      <c r="M97" s="15"/>
      <c r="N97" s="15"/>
      <c r="O97" s="15"/>
      <c r="P97" s="15"/>
      <c r="Q97" s="15"/>
      <c r="R97" s="15"/>
      <c r="S97" s="15"/>
      <c r="T97" s="15"/>
      <c r="U97" s="15"/>
      <c r="V97" s="15"/>
      <c r="W97" s="235"/>
      <c r="X97" s="15"/>
    </row>
    <row r="98" spans="1:38" ht="22.5" customHeight="1" x14ac:dyDescent="0.15">
      <c r="A98" s="1"/>
      <c r="B98" s="236"/>
      <c r="C98" s="15"/>
      <c r="D98" s="15"/>
      <c r="E98" s="15"/>
      <c r="F98" s="15"/>
      <c r="G98" s="15"/>
      <c r="H98" s="15"/>
      <c r="I98" s="15"/>
      <c r="J98" s="15"/>
      <c r="K98" s="15"/>
      <c r="L98" s="15"/>
      <c r="M98" s="15"/>
      <c r="N98" s="15"/>
      <c r="O98" s="15"/>
      <c r="P98" s="15"/>
      <c r="Q98" s="15"/>
      <c r="R98" s="15"/>
      <c r="S98" s="15"/>
      <c r="T98" s="15"/>
      <c r="U98" s="15"/>
      <c r="V98" s="15"/>
      <c r="W98" s="235"/>
      <c r="X98" s="15"/>
    </row>
    <row r="99" spans="1:38" ht="22.5" customHeight="1" x14ac:dyDescent="0.15">
      <c r="A99" s="1"/>
      <c r="B99" s="236"/>
      <c r="C99" s="15"/>
      <c r="D99" s="15"/>
      <c r="E99" s="15"/>
      <c r="F99" s="15"/>
      <c r="G99" s="15"/>
      <c r="H99" s="15"/>
      <c r="I99" s="15"/>
      <c r="J99" s="15"/>
      <c r="K99" s="15"/>
      <c r="L99" s="15"/>
      <c r="M99" s="15"/>
      <c r="N99" s="15"/>
      <c r="O99" s="15"/>
      <c r="P99" s="15"/>
      <c r="Q99" s="15"/>
      <c r="R99" s="15"/>
      <c r="S99" s="15"/>
      <c r="T99" s="15"/>
      <c r="U99" s="15"/>
      <c r="V99" s="15"/>
      <c r="W99" s="235"/>
      <c r="X99" s="15"/>
    </row>
    <row r="100" spans="1:38" ht="22.5" customHeight="1" x14ac:dyDescent="0.15">
      <c r="A100" s="1"/>
      <c r="B100" s="236"/>
      <c r="C100" s="15"/>
      <c r="D100" s="15"/>
      <c r="E100" s="15"/>
      <c r="F100" s="15"/>
      <c r="G100" s="15"/>
      <c r="H100" s="15"/>
      <c r="I100" s="15"/>
      <c r="J100" s="15"/>
      <c r="K100" s="15"/>
      <c r="L100" s="15"/>
      <c r="M100" s="15"/>
      <c r="N100" s="15"/>
      <c r="O100" s="15"/>
      <c r="P100" s="15"/>
      <c r="Q100" s="15"/>
      <c r="R100" s="15"/>
      <c r="S100" s="15"/>
      <c r="T100" s="15"/>
      <c r="U100" s="15"/>
      <c r="V100" s="15"/>
      <c r="W100" s="235"/>
      <c r="X100" s="15"/>
      <c r="AD100" t="s">
        <v>202</v>
      </c>
    </row>
    <row r="101" spans="1:38" ht="22.5" customHeight="1" thickBot="1" x14ac:dyDescent="0.2">
      <c r="A101" s="1"/>
      <c r="B101" s="237"/>
      <c r="C101" s="238"/>
      <c r="D101" s="238"/>
      <c r="E101" s="238"/>
      <c r="F101" s="238"/>
      <c r="G101" s="238"/>
      <c r="H101" s="238"/>
      <c r="I101" s="238"/>
      <c r="J101" s="238"/>
      <c r="K101" s="238"/>
      <c r="L101" s="238"/>
      <c r="M101" s="238"/>
      <c r="N101" s="238"/>
      <c r="O101" s="238"/>
      <c r="P101" s="238"/>
      <c r="Q101" s="238"/>
      <c r="R101" s="238"/>
      <c r="S101" s="238"/>
      <c r="T101" s="238"/>
      <c r="U101" s="238"/>
      <c r="V101" s="238"/>
      <c r="W101" s="239"/>
      <c r="X101" s="15"/>
    </row>
    <row r="102" spans="1:38" s="1" customFormat="1" ht="22.5" customHeight="1" x14ac:dyDescent="0.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Z102" s="100"/>
      <c r="AD102" s="1" t="s">
        <v>203</v>
      </c>
    </row>
    <row r="103" spans="1:38" ht="22.5" customHeight="1" x14ac:dyDescent="0.15">
      <c r="A103" s="1" t="str">
        <f>入力シート!A103</f>
        <v>４　防災体制</v>
      </c>
      <c r="B103" s="1"/>
      <c r="AD103" t="s">
        <v>204</v>
      </c>
    </row>
    <row r="104" spans="1:38" ht="22.5" customHeight="1" x14ac:dyDescent="0.15">
      <c r="A104" s="1"/>
      <c r="B104" s="1" t="s">
        <v>175</v>
      </c>
      <c r="AD104" t="s">
        <v>205</v>
      </c>
    </row>
    <row r="105" spans="1:38" ht="22.5" customHeight="1" x14ac:dyDescent="0.15">
      <c r="A105" s="1" t="str">
        <f>説明書!A143</f>
        <v>（１）要員体制</v>
      </c>
      <c r="B105" s="30"/>
    </row>
    <row r="106" spans="1:38" ht="22.5" customHeight="1" x14ac:dyDescent="0.15">
      <c r="A106" s="1"/>
      <c r="B106" s="2" t="s">
        <v>5</v>
      </c>
      <c r="C106" s="3" t="str">
        <f>IF(C25&gt;0,C25,"")</f>
        <v/>
      </c>
      <c r="D106" s="4" t="s">
        <v>7</v>
      </c>
      <c r="E106" s="84" t="str">
        <f>IF(E25&gt;0,E25,IF(E25="","",0))</f>
        <v/>
      </c>
      <c r="F106" s="4" t="s">
        <v>8</v>
      </c>
      <c r="G106" s="4" t="str">
        <f>IF(G25&gt;0,G25,"")</f>
        <v/>
      </c>
      <c r="H106" s="4" t="s">
        <v>7</v>
      </c>
      <c r="I106" s="84" t="str">
        <f>IF(I25&gt;0,I25,IF(I25="","",0))</f>
        <v/>
      </c>
      <c r="J106" s="3" t="str">
        <f>IF(J25&gt;0,J25,"")</f>
        <v/>
      </c>
      <c r="K106" s="4" t="s">
        <v>7</v>
      </c>
      <c r="L106" s="84" t="str">
        <f>IF(L25&gt;0,L25,IF(L25="","",0))</f>
        <v/>
      </c>
      <c r="M106" s="4" t="s">
        <v>8</v>
      </c>
      <c r="N106" s="4" t="str">
        <f>IF(N25&gt;0,N25,"")</f>
        <v/>
      </c>
      <c r="O106" s="4" t="s">
        <v>7</v>
      </c>
      <c r="P106" s="84" t="str">
        <f>IF(P25&gt;0,P25,IF(P25="","",0))</f>
        <v/>
      </c>
      <c r="Q106" s="3" t="str">
        <f>IF(Q25&gt;0,Q25,"")</f>
        <v/>
      </c>
      <c r="R106" s="4" t="s">
        <v>7</v>
      </c>
      <c r="S106" s="84" t="str">
        <f>IF(S25&gt;0,S25,IF(S25="","",0))</f>
        <v/>
      </c>
      <c r="T106" s="4" t="s">
        <v>8</v>
      </c>
      <c r="U106" s="4" t="str">
        <f>IF(U25&gt;0,U25,"")</f>
        <v/>
      </c>
      <c r="V106" s="4" t="s">
        <v>7</v>
      </c>
      <c r="W106" s="85" t="str">
        <f>IF(W25&gt;0,W25,IF(W25="","",0))</f>
        <v/>
      </c>
      <c r="X106"/>
      <c r="Z106" s="100"/>
    </row>
    <row r="107" spans="1:38" s="32" customFormat="1" ht="22.5" customHeight="1" x14ac:dyDescent="0.15">
      <c r="A107" s="1"/>
      <c r="B107" s="25" t="s">
        <v>165</v>
      </c>
      <c r="C107" s="5"/>
      <c r="D107" s="530" t="str">
        <f>IF(入力シート!D107&gt;0,入力シート!D107,"")</f>
        <v/>
      </c>
      <c r="E107" s="530"/>
      <c r="F107" s="4" t="s">
        <v>8</v>
      </c>
      <c r="G107" s="530" t="str">
        <f>IF(入力シート!G107&gt;0,入力シート!G107,"")</f>
        <v/>
      </c>
      <c r="H107" s="530"/>
      <c r="I107" s="26" t="s">
        <v>11</v>
      </c>
      <c r="J107" s="5"/>
      <c r="K107" s="530" t="str">
        <f>IF(入力シート!K107&gt;0,入力シート!K107,"")</f>
        <v/>
      </c>
      <c r="L107" s="530"/>
      <c r="M107" s="4" t="s">
        <v>8</v>
      </c>
      <c r="N107" s="530" t="str">
        <f>IF(入力シート!N107&gt;0,入力シート!N107,"")</f>
        <v/>
      </c>
      <c r="O107" s="530"/>
      <c r="P107" s="26" t="s">
        <v>11</v>
      </c>
      <c r="Q107" s="5"/>
      <c r="R107" s="530" t="str">
        <f>IF(入力シート!R107&gt;0,入力シート!R107,"")</f>
        <v/>
      </c>
      <c r="S107" s="530"/>
      <c r="T107" s="4" t="s">
        <v>8</v>
      </c>
      <c r="U107" s="530" t="str">
        <f>IF(入力シート!U107&gt;0,入力シート!U107,"")</f>
        <v/>
      </c>
      <c r="V107" s="530"/>
      <c r="W107" s="6" t="s">
        <v>11</v>
      </c>
      <c r="X107"/>
    </row>
    <row r="108" spans="1:38" s="32" customFormat="1" ht="22.5" customHeight="1" x14ac:dyDescent="0.15">
      <c r="A108" s="1"/>
      <c r="B108" s="2" t="s">
        <v>166</v>
      </c>
      <c r="C108" s="5"/>
      <c r="D108" s="530" t="str">
        <f>IF(入力シート!D108&gt;0,入力シート!D108,"")</f>
        <v/>
      </c>
      <c r="E108" s="530"/>
      <c r="F108" s="4" t="s">
        <v>8</v>
      </c>
      <c r="G108" s="530" t="str">
        <f>IF(入力シート!G108&gt;0,入力シート!G108,"")</f>
        <v/>
      </c>
      <c r="H108" s="530"/>
      <c r="I108" s="26" t="s">
        <v>11</v>
      </c>
      <c r="J108" s="5"/>
      <c r="K108" s="530" t="str">
        <f>IF(入力シート!K108&gt;0,入力シート!K108,"")</f>
        <v/>
      </c>
      <c r="L108" s="530"/>
      <c r="M108" s="4" t="s">
        <v>8</v>
      </c>
      <c r="N108" s="530" t="str">
        <f>IF(入力シート!N108&gt;0,入力シート!N108,"")</f>
        <v/>
      </c>
      <c r="O108" s="530"/>
      <c r="P108" s="26" t="s">
        <v>11</v>
      </c>
      <c r="Q108" s="5"/>
      <c r="R108" s="530" t="str">
        <f>IF(入力シート!R108&gt;0,入力シート!R108,"")</f>
        <v/>
      </c>
      <c r="S108" s="530"/>
      <c r="T108" s="4" t="s">
        <v>8</v>
      </c>
      <c r="U108" s="530" t="str">
        <f>IF(入力シート!U108&gt;0,入力シート!U108,"")</f>
        <v/>
      </c>
      <c r="V108" s="530"/>
      <c r="W108" s="6" t="s">
        <v>11</v>
      </c>
      <c r="X108"/>
      <c r="AA108" s="100"/>
    </row>
    <row r="109" spans="1:38" s="32" customFormat="1" ht="22.5" customHeight="1" x14ac:dyDescent="0.15">
      <c r="A109" s="1"/>
      <c r="B109" s="16" t="s">
        <v>167</v>
      </c>
      <c r="C109" s="5"/>
      <c r="D109" s="530" t="str">
        <f>IF(入力シート!D109&gt;0,入力シート!D109,"")</f>
        <v/>
      </c>
      <c r="E109" s="530"/>
      <c r="F109" s="4" t="s">
        <v>8</v>
      </c>
      <c r="G109" s="530" t="str">
        <f>IF(入力シート!G109&gt;0,入力シート!G109,"")</f>
        <v/>
      </c>
      <c r="H109" s="530"/>
      <c r="I109" s="26" t="s">
        <v>11</v>
      </c>
      <c r="J109" s="5"/>
      <c r="K109" s="530" t="str">
        <f>IF(入力シート!K109&gt;0,入力シート!K109,"")</f>
        <v/>
      </c>
      <c r="L109" s="530"/>
      <c r="M109" s="4" t="s">
        <v>8</v>
      </c>
      <c r="N109" s="530" t="str">
        <f>IF(入力シート!N109&gt;0,入力シート!N109,"")</f>
        <v/>
      </c>
      <c r="O109" s="530"/>
      <c r="P109" s="26" t="s">
        <v>11</v>
      </c>
      <c r="Q109" s="5"/>
      <c r="R109" s="530" t="str">
        <f>IF(入力シート!R109&gt;0,入力シート!R109,"")</f>
        <v/>
      </c>
      <c r="S109" s="530"/>
      <c r="T109" s="4" t="s">
        <v>8</v>
      </c>
      <c r="U109" s="530" t="str">
        <f>IF(入力シート!U109&gt;0,入力シート!U109,"")</f>
        <v/>
      </c>
      <c r="V109" s="530"/>
      <c r="W109" s="24" t="s">
        <v>11</v>
      </c>
      <c r="X109" s="1"/>
    </row>
    <row r="110" spans="1:38" s="32" customFormat="1" ht="22.5" customHeight="1" x14ac:dyDescent="0.15">
      <c r="A110" s="1"/>
      <c r="B110" s="208"/>
      <c r="C110" s="208"/>
      <c r="D110" s="101"/>
      <c r="E110" s="101"/>
      <c r="F110" s="101"/>
      <c r="G110" s="101"/>
      <c r="H110" s="101"/>
      <c r="I110" s="208"/>
      <c r="J110" s="208"/>
      <c r="K110" s="101"/>
      <c r="L110" s="101"/>
      <c r="M110" s="101"/>
      <c r="N110" s="101"/>
      <c r="O110" s="101"/>
      <c r="P110" s="208"/>
      <c r="Q110" s="208"/>
      <c r="R110" s="101"/>
      <c r="S110" s="101"/>
      <c r="T110" s="101"/>
      <c r="U110" s="101"/>
      <c r="V110" s="101"/>
      <c r="W110" s="208"/>
      <c r="X110" s="1"/>
    </row>
    <row r="111" spans="1:38" ht="15" customHeight="1" x14ac:dyDescent="0.15">
      <c r="A111" s="203" t="s">
        <v>576</v>
      </c>
      <c r="B111" s="1"/>
    </row>
    <row r="112" spans="1:38" ht="22.5" customHeight="1" x14ac:dyDescent="0.15">
      <c r="A112" s="1"/>
      <c r="B112" s="492" t="s">
        <v>160</v>
      </c>
      <c r="C112" s="492"/>
      <c r="D112" s="492"/>
      <c r="E112" s="492"/>
      <c r="F112" s="492"/>
      <c r="G112" s="492"/>
      <c r="H112" s="492"/>
      <c r="I112" s="529" t="s">
        <v>189</v>
      </c>
      <c r="J112" s="530"/>
      <c r="K112" s="531"/>
      <c r="L112" s="529" t="s">
        <v>161</v>
      </c>
      <c r="M112" s="530"/>
      <c r="N112" s="530"/>
      <c r="O112" s="530"/>
      <c r="P112" s="530"/>
      <c r="Q112" s="530"/>
      <c r="R112" s="531"/>
      <c r="S112" s="529" t="s">
        <v>163</v>
      </c>
      <c r="T112" s="530"/>
      <c r="U112" s="530"/>
      <c r="V112" s="530"/>
      <c r="W112" s="530"/>
      <c r="X112" s="531"/>
      <c r="AA112" s="32" t="s">
        <v>298</v>
      </c>
      <c r="AB112" s="421" t="s">
        <v>1155</v>
      </c>
      <c r="AL112" s="1"/>
    </row>
    <row r="113" spans="1:39" ht="22.5" customHeight="1" x14ac:dyDescent="0.15">
      <c r="A113" s="1"/>
      <c r="B113" s="205" t="s">
        <v>164</v>
      </c>
      <c r="C113" s="206"/>
      <c r="D113" s="206"/>
      <c r="E113" s="206"/>
      <c r="F113" s="206"/>
      <c r="G113" s="170"/>
      <c r="H113" s="171"/>
      <c r="I113" s="541" t="s">
        <v>577</v>
      </c>
      <c r="J113" s="542"/>
      <c r="K113" s="543"/>
      <c r="L113" s="532" t="s">
        <v>162</v>
      </c>
      <c r="M113" s="533"/>
      <c r="N113" s="533"/>
      <c r="O113" s="533"/>
      <c r="P113" s="533"/>
      <c r="Q113" s="533"/>
      <c r="R113" s="534"/>
      <c r="S113" s="532" t="s">
        <v>165</v>
      </c>
      <c r="T113" s="533"/>
      <c r="U113" s="533"/>
      <c r="V113" s="533"/>
      <c r="W113" s="533"/>
      <c r="X113" s="534"/>
      <c r="AA113" s="15"/>
    </row>
    <row r="114" spans="1:39" ht="22.5" customHeight="1" x14ac:dyDescent="0.15">
      <c r="A114" s="1"/>
      <c r="B114" s="245" t="s">
        <v>581</v>
      </c>
      <c r="C114" s="208"/>
      <c r="D114" s="208"/>
      <c r="E114" s="208"/>
      <c r="F114" s="208"/>
      <c r="G114" s="15"/>
      <c r="H114" s="29"/>
      <c r="I114" s="544"/>
      <c r="J114" s="545"/>
      <c r="K114" s="546"/>
      <c r="L114" s="535"/>
      <c r="M114" s="536"/>
      <c r="N114" s="536"/>
      <c r="O114" s="536"/>
      <c r="P114" s="536"/>
      <c r="Q114" s="536"/>
      <c r="R114" s="537"/>
      <c r="S114" s="535"/>
      <c r="T114" s="536"/>
      <c r="U114" s="536"/>
      <c r="V114" s="536"/>
      <c r="W114" s="536"/>
      <c r="X114" s="537"/>
      <c r="AA114" t="s">
        <v>184</v>
      </c>
    </row>
    <row r="115" spans="1:39" ht="22.5" customHeight="1" x14ac:dyDescent="0.15">
      <c r="A115" s="1"/>
      <c r="B115" s="207" t="s">
        <v>586</v>
      </c>
      <c r="C115" s="15"/>
      <c r="D115" s="242"/>
      <c r="E115" s="242"/>
      <c r="F115" s="242"/>
      <c r="G115" s="15"/>
      <c r="H115" s="29"/>
      <c r="I115" s="544"/>
      <c r="J115" s="545"/>
      <c r="K115" s="546"/>
      <c r="L115" s="535"/>
      <c r="M115" s="536"/>
      <c r="N115" s="536"/>
      <c r="O115" s="536"/>
      <c r="P115" s="536"/>
      <c r="Q115" s="536"/>
      <c r="R115" s="537"/>
      <c r="S115" s="535"/>
      <c r="T115" s="536"/>
      <c r="U115" s="536"/>
      <c r="V115" s="536"/>
      <c r="W115" s="536"/>
      <c r="X115" s="537"/>
      <c r="AA115" s="421" t="s">
        <v>1157</v>
      </c>
      <c r="AB115" s="215"/>
    </row>
    <row r="116" spans="1:39" ht="22.5" customHeight="1" x14ac:dyDescent="0.15">
      <c r="A116" s="1"/>
      <c r="B116" s="246" t="str">
        <f>"◆"&amp;B34&amp;"に氾濫注意情報発表"</f>
        <v>◆に氾濫注意情報発表</v>
      </c>
      <c r="C116" s="244"/>
      <c r="D116" s="244"/>
      <c r="E116" s="244"/>
      <c r="F116" s="244"/>
      <c r="G116" s="66"/>
      <c r="H116" s="67"/>
      <c r="I116" s="547"/>
      <c r="J116" s="548"/>
      <c r="K116" s="549"/>
      <c r="L116" s="538"/>
      <c r="M116" s="539"/>
      <c r="N116" s="539"/>
      <c r="O116" s="539"/>
      <c r="P116" s="539"/>
      <c r="Q116" s="539"/>
      <c r="R116" s="540"/>
      <c r="S116" s="538"/>
      <c r="T116" s="539"/>
      <c r="U116" s="539"/>
      <c r="V116" s="539"/>
      <c r="W116" s="539"/>
      <c r="X116" s="540"/>
      <c r="AA116" t="s">
        <v>595</v>
      </c>
      <c r="AB116" s="32"/>
      <c r="AJ116" s="32"/>
      <c r="AK116" s="32"/>
      <c r="AL116" s="32"/>
      <c r="AM116" s="32"/>
    </row>
    <row r="117" spans="1:39" ht="22.5" customHeight="1" x14ac:dyDescent="0.15">
      <c r="A117" s="1"/>
      <c r="B117" s="211" t="s">
        <v>164</v>
      </c>
      <c r="C117" s="212"/>
      <c r="D117" s="212"/>
      <c r="E117" s="212"/>
      <c r="F117" s="212"/>
      <c r="G117" s="170"/>
      <c r="H117" s="171"/>
      <c r="I117" s="541" t="s">
        <v>578</v>
      </c>
      <c r="J117" s="542"/>
      <c r="K117" s="543"/>
      <c r="L117" s="550" t="s">
        <v>168</v>
      </c>
      <c r="M117" s="551"/>
      <c r="N117" s="551"/>
      <c r="O117" s="551"/>
      <c r="P117" s="551"/>
      <c r="Q117" s="551"/>
      <c r="R117" s="552"/>
      <c r="S117" s="553" t="s">
        <v>176</v>
      </c>
      <c r="T117" s="554"/>
      <c r="U117" s="554"/>
      <c r="V117" s="554"/>
      <c r="W117" s="554"/>
      <c r="X117" s="555"/>
      <c r="AA117" s="421" t="s">
        <v>1156</v>
      </c>
      <c r="AB117" s="215"/>
      <c r="AF117" s="32"/>
      <c r="AG117" s="32"/>
      <c r="AH117" s="32"/>
      <c r="AI117" s="32"/>
      <c r="AJ117" s="32"/>
      <c r="AK117" s="32"/>
      <c r="AL117" s="32"/>
      <c r="AM117" s="32"/>
    </row>
    <row r="118" spans="1:39" ht="22.5" customHeight="1" x14ac:dyDescent="0.15">
      <c r="A118" s="1"/>
      <c r="B118" s="17" t="s">
        <v>588</v>
      </c>
      <c r="C118" s="214"/>
      <c r="D118" s="214"/>
      <c r="E118" s="214"/>
      <c r="F118" s="214"/>
      <c r="G118" s="15"/>
      <c r="H118" s="29"/>
      <c r="I118" s="544"/>
      <c r="J118" s="545"/>
      <c r="K118" s="546"/>
      <c r="L118" s="562" t="s">
        <v>169</v>
      </c>
      <c r="M118" s="563"/>
      <c r="N118" s="563"/>
      <c r="O118" s="563"/>
      <c r="P118" s="563"/>
      <c r="Q118" s="563"/>
      <c r="R118" s="564"/>
      <c r="S118" s="556"/>
      <c r="T118" s="557"/>
      <c r="U118" s="557"/>
      <c r="V118" s="557"/>
      <c r="W118" s="557"/>
      <c r="X118" s="558"/>
      <c r="AA118" s="256" t="s">
        <v>596</v>
      </c>
      <c r="AB118" s="32"/>
      <c r="AD118" s="32" t="s">
        <v>408</v>
      </c>
      <c r="AE118" s="87"/>
      <c r="AF118" t="s">
        <v>287</v>
      </c>
      <c r="AI118" s="32"/>
      <c r="AJ118" s="32"/>
      <c r="AK118" s="32"/>
      <c r="AL118" s="32"/>
      <c r="AM118" s="32"/>
    </row>
    <row r="119" spans="1:39" ht="22.5" customHeight="1" x14ac:dyDescent="0.15">
      <c r="A119" s="1"/>
      <c r="B119" s="213" t="s">
        <v>587</v>
      </c>
      <c r="C119" s="15"/>
      <c r="D119" s="242"/>
      <c r="E119" s="242"/>
      <c r="F119" s="242"/>
      <c r="G119" s="15"/>
      <c r="H119" s="29"/>
      <c r="I119" s="544"/>
      <c r="J119" s="545"/>
      <c r="K119" s="546"/>
      <c r="L119" s="562" t="s">
        <v>170</v>
      </c>
      <c r="M119" s="563"/>
      <c r="N119" s="563"/>
      <c r="O119" s="563"/>
      <c r="P119" s="563"/>
      <c r="Q119" s="563"/>
      <c r="R119" s="564"/>
      <c r="S119" s="556"/>
      <c r="T119" s="557"/>
      <c r="U119" s="557"/>
      <c r="V119" s="557"/>
      <c r="W119" s="557"/>
      <c r="X119" s="558"/>
      <c r="AA119" s="434" t="s">
        <v>1158</v>
      </c>
      <c r="AD119" s="32" t="s">
        <v>407</v>
      </c>
      <c r="AE119" s="87"/>
      <c r="AF119" t="s">
        <v>288</v>
      </c>
    </row>
    <row r="120" spans="1:39" ht="22.5" customHeight="1" x14ac:dyDescent="0.15">
      <c r="A120" s="1"/>
      <c r="B120" s="210" t="str">
        <f>"◆"&amp;B34&amp;"に氾濫警戒情報発表"</f>
        <v>◆に氾濫警戒情報発表</v>
      </c>
      <c r="C120" s="214"/>
      <c r="D120" s="214"/>
      <c r="E120" s="214"/>
      <c r="F120" s="214"/>
      <c r="G120" s="15"/>
      <c r="H120" s="29"/>
      <c r="I120" s="544"/>
      <c r="J120" s="545"/>
      <c r="K120" s="546"/>
      <c r="L120" s="562" t="s">
        <v>173</v>
      </c>
      <c r="M120" s="563"/>
      <c r="N120" s="563"/>
      <c r="O120" s="563"/>
      <c r="P120" s="563"/>
      <c r="Q120" s="563"/>
      <c r="R120" s="564"/>
      <c r="S120" s="556"/>
      <c r="T120" s="557"/>
      <c r="U120" s="557"/>
      <c r="V120" s="557"/>
      <c r="W120" s="557"/>
      <c r="X120" s="558"/>
      <c r="AA120" s="15"/>
      <c r="AD120" s="87" t="s">
        <v>279</v>
      </c>
      <c r="AG120">
        <f>IF(J146="○",1,0)</f>
        <v>0</v>
      </c>
    </row>
    <row r="121" spans="1:39" ht="22.5" customHeight="1" x14ac:dyDescent="0.15">
      <c r="A121" s="1"/>
      <c r="B121" s="243"/>
      <c r="C121" s="244"/>
      <c r="D121" s="244"/>
      <c r="E121" s="244"/>
      <c r="F121" s="244"/>
      <c r="G121" s="66"/>
      <c r="H121" s="67"/>
      <c r="I121" s="547"/>
      <c r="J121" s="548"/>
      <c r="K121" s="549"/>
      <c r="L121" s="565" t="s">
        <v>172</v>
      </c>
      <c r="M121" s="566"/>
      <c r="N121" s="566"/>
      <c r="O121" s="566"/>
      <c r="P121" s="566"/>
      <c r="Q121" s="566"/>
      <c r="R121" s="567"/>
      <c r="S121" s="556"/>
      <c r="T121" s="557"/>
      <c r="U121" s="557"/>
      <c r="V121" s="557"/>
      <c r="W121" s="557"/>
      <c r="X121" s="558"/>
      <c r="AA121" s="227" t="s">
        <v>185</v>
      </c>
      <c r="AD121" s="87" t="s">
        <v>281</v>
      </c>
      <c r="AG121">
        <f>IF(N146="○",2,0)</f>
        <v>0</v>
      </c>
    </row>
    <row r="122" spans="1:39" ht="22.5" customHeight="1" x14ac:dyDescent="0.15">
      <c r="A122" s="1"/>
      <c r="B122" s="247" t="str">
        <f>説明書!$B$156</f>
        <v>【警戒レベル３】</v>
      </c>
      <c r="C122" s="212"/>
      <c r="D122" s="212"/>
      <c r="E122" s="212"/>
      <c r="F122" s="212"/>
      <c r="G122" s="170"/>
      <c r="H122" s="171"/>
      <c r="I122" s="541" t="s">
        <v>579</v>
      </c>
      <c r="J122" s="542"/>
      <c r="K122" s="543"/>
      <c r="L122" s="550" t="s">
        <v>178</v>
      </c>
      <c r="M122" s="551"/>
      <c r="N122" s="551"/>
      <c r="O122" s="551"/>
      <c r="P122" s="551"/>
      <c r="Q122" s="551"/>
      <c r="R122" s="552"/>
      <c r="S122" s="556"/>
      <c r="T122" s="557"/>
      <c r="U122" s="557"/>
      <c r="V122" s="557"/>
      <c r="W122" s="557"/>
      <c r="X122" s="558"/>
      <c r="AA122" s="661" t="s">
        <v>1160</v>
      </c>
      <c r="AB122" s="522"/>
      <c r="AD122" s="87" t="s">
        <v>203</v>
      </c>
      <c r="AG122">
        <f>IF(Y120="○",5,0)</f>
        <v>0</v>
      </c>
    </row>
    <row r="123" spans="1:39" ht="22.5" customHeight="1" x14ac:dyDescent="0.15">
      <c r="A123" s="1"/>
      <c r="B123" s="213" t="s">
        <v>583</v>
      </c>
      <c r="C123" s="214"/>
      <c r="D123" s="214"/>
      <c r="E123" s="214"/>
      <c r="F123" s="214"/>
      <c r="G123" s="15"/>
      <c r="H123" s="29"/>
      <c r="I123" s="544"/>
      <c r="J123" s="545"/>
      <c r="K123" s="546"/>
      <c r="L123" s="562" t="s">
        <v>171</v>
      </c>
      <c r="M123" s="563"/>
      <c r="N123" s="563"/>
      <c r="O123" s="563"/>
      <c r="P123" s="563"/>
      <c r="Q123" s="563"/>
      <c r="R123" s="564"/>
      <c r="S123" s="556"/>
      <c r="T123" s="557"/>
      <c r="U123" s="557"/>
      <c r="V123" s="557"/>
      <c r="W123" s="557"/>
      <c r="X123" s="558"/>
      <c r="AA123" s="227" t="s">
        <v>186</v>
      </c>
      <c r="AC123" s="15"/>
      <c r="AD123" s="87" t="s">
        <v>205</v>
      </c>
      <c r="AG123">
        <f>SUM(AG120:AG122)</f>
        <v>0</v>
      </c>
    </row>
    <row r="124" spans="1:39" ht="22.5" customHeight="1" x14ac:dyDescent="0.15">
      <c r="A124" s="1"/>
      <c r="B124" s="213"/>
      <c r="C124" s="214"/>
      <c r="D124" s="214"/>
      <c r="E124" s="214"/>
      <c r="F124" s="214" t="s">
        <v>584</v>
      </c>
      <c r="G124" s="15"/>
      <c r="H124" s="29"/>
      <c r="I124" s="544"/>
      <c r="J124" s="545"/>
      <c r="K124" s="546"/>
      <c r="L124" s="562" t="s">
        <v>173</v>
      </c>
      <c r="M124" s="563"/>
      <c r="N124" s="563"/>
      <c r="O124" s="563"/>
      <c r="P124" s="563"/>
      <c r="Q124" s="563"/>
      <c r="R124" s="564"/>
      <c r="S124" s="556"/>
      <c r="T124" s="557"/>
      <c r="U124" s="557"/>
      <c r="V124" s="557"/>
      <c r="W124" s="557"/>
      <c r="X124" s="558"/>
      <c r="AA124" s="661" t="s">
        <v>1162</v>
      </c>
      <c r="AB124" s="522"/>
      <c r="AD124" s="87" t="s">
        <v>204</v>
      </c>
    </row>
    <row r="125" spans="1:39" ht="22.5" customHeight="1" x14ac:dyDescent="0.15">
      <c r="A125" s="1"/>
      <c r="B125" s="213"/>
      <c r="C125" s="214"/>
      <c r="D125" s="214"/>
      <c r="E125" s="214"/>
      <c r="F125" s="214"/>
      <c r="G125" s="15"/>
      <c r="H125" s="29"/>
      <c r="I125" s="547"/>
      <c r="J125" s="548"/>
      <c r="K125" s="549"/>
      <c r="L125" s="565" t="s">
        <v>174</v>
      </c>
      <c r="M125" s="566"/>
      <c r="N125" s="566"/>
      <c r="O125" s="566"/>
      <c r="P125" s="566"/>
      <c r="Q125" s="566"/>
      <c r="R125" s="567"/>
      <c r="S125" s="559"/>
      <c r="T125" s="560"/>
      <c r="U125" s="560"/>
      <c r="V125" s="560"/>
      <c r="W125" s="560"/>
      <c r="X125" s="561"/>
      <c r="AA125" s="226" t="s">
        <v>597</v>
      </c>
      <c r="AD125" s="87" t="s">
        <v>291</v>
      </c>
    </row>
    <row r="126" spans="1:39" ht="22.5" customHeight="1" x14ac:dyDescent="0.15">
      <c r="A126" s="1"/>
      <c r="B126" s="211" t="s">
        <v>164</v>
      </c>
      <c r="C126" s="212"/>
      <c r="D126" s="212"/>
      <c r="E126" s="212"/>
      <c r="F126" s="212"/>
      <c r="G126" s="170"/>
      <c r="H126" s="171"/>
      <c r="I126" s="541" t="s">
        <v>580</v>
      </c>
      <c r="J126" s="542"/>
      <c r="K126" s="543"/>
      <c r="L126" s="532" t="s">
        <v>179</v>
      </c>
      <c r="M126" s="554"/>
      <c r="N126" s="554"/>
      <c r="O126" s="554"/>
      <c r="P126" s="554"/>
      <c r="Q126" s="554"/>
      <c r="R126" s="555"/>
      <c r="S126" s="532" t="s">
        <v>180</v>
      </c>
      <c r="T126" s="554"/>
      <c r="U126" s="554"/>
      <c r="V126" s="554"/>
      <c r="W126" s="554"/>
      <c r="X126" s="555"/>
      <c r="AA126" s="421" t="s">
        <v>1159</v>
      </c>
      <c r="AD126" s="87" t="s">
        <v>187</v>
      </c>
    </row>
    <row r="127" spans="1:39" ht="22.5" customHeight="1" x14ac:dyDescent="0.15">
      <c r="A127" s="1"/>
      <c r="B127" s="245" t="s">
        <v>582</v>
      </c>
      <c r="C127" s="15"/>
      <c r="D127" s="242"/>
      <c r="E127" s="242"/>
      <c r="F127" s="242"/>
      <c r="G127" s="15"/>
      <c r="H127" s="29"/>
      <c r="I127" s="544"/>
      <c r="J127" s="545"/>
      <c r="K127" s="546"/>
      <c r="L127" s="556"/>
      <c r="M127" s="557"/>
      <c r="N127" s="557"/>
      <c r="O127" s="557"/>
      <c r="P127" s="557"/>
      <c r="Q127" s="557"/>
      <c r="R127" s="558"/>
      <c r="S127" s="556"/>
      <c r="T127" s="557"/>
      <c r="U127" s="557"/>
      <c r="V127" s="557"/>
      <c r="W127" s="557"/>
      <c r="X127" s="558"/>
      <c r="AA127" s="1" t="s">
        <v>599</v>
      </c>
      <c r="AD127" s="32" t="s">
        <v>289</v>
      </c>
      <c r="AE127" s="1"/>
      <c r="AF127" s="1"/>
      <c r="AG127" s="1"/>
      <c r="AH127" s="1"/>
    </row>
    <row r="128" spans="1:39" ht="22.5" customHeight="1" x14ac:dyDescent="0.15">
      <c r="A128" s="1"/>
      <c r="B128" s="207" t="s">
        <v>585</v>
      </c>
      <c r="C128" s="208"/>
      <c r="D128" s="15"/>
      <c r="E128" s="208"/>
      <c r="F128" s="208"/>
      <c r="G128" s="15"/>
      <c r="H128" s="29"/>
      <c r="I128" s="544"/>
      <c r="J128" s="545"/>
      <c r="K128" s="546"/>
      <c r="L128" s="556"/>
      <c r="M128" s="557"/>
      <c r="N128" s="557"/>
      <c r="O128" s="557"/>
      <c r="P128" s="557"/>
      <c r="Q128" s="557"/>
      <c r="R128" s="558"/>
      <c r="S128" s="556"/>
      <c r="T128" s="557"/>
      <c r="U128" s="557"/>
      <c r="V128" s="557"/>
      <c r="W128" s="557"/>
      <c r="X128" s="558"/>
      <c r="AA128" s="269" t="s">
        <v>640</v>
      </c>
      <c r="AD128" s="215"/>
      <c r="AE128" s="215"/>
      <c r="AG128" t="s">
        <v>299</v>
      </c>
    </row>
    <row r="129" spans="1:39" ht="22.5" customHeight="1" x14ac:dyDescent="0.15">
      <c r="A129" s="1"/>
      <c r="B129" s="216"/>
      <c r="C129" s="15"/>
      <c r="D129" s="15"/>
      <c r="E129" s="208"/>
      <c r="F129" s="208" t="s">
        <v>584</v>
      </c>
      <c r="G129" s="15"/>
      <c r="H129" s="29"/>
      <c r="I129" s="544"/>
      <c r="J129" s="545"/>
      <c r="K129" s="546"/>
      <c r="L129" s="556"/>
      <c r="M129" s="557"/>
      <c r="N129" s="557"/>
      <c r="O129" s="557"/>
      <c r="P129" s="557"/>
      <c r="Q129" s="557"/>
      <c r="R129" s="558"/>
      <c r="S129" s="556"/>
      <c r="T129" s="557"/>
      <c r="U129" s="557"/>
      <c r="V129" s="557"/>
      <c r="W129" s="557"/>
      <c r="X129" s="558"/>
      <c r="AA129" s="1" t="s">
        <v>600</v>
      </c>
      <c r="AD129" s="215"/>
      <c r="AE129" s="215"/>
    </row>
    <row r="130" spans="1:39" ht="22.5" customHeight="1" x14ac:dyDescent="0.15">
      <c r="A130" s="1"/>
      <c r="B130" s="246" t="str">
        <f>"◆"&amp;B34&amp;"に氾濫危険情報発表"</f>
        <v>◆に氾濫危険情報発表</v>
      </c>
      <c r="C130" s="209"/>
      <c r="D130" s="209"/>
      <c r="E130" s="209"/>
      <c r="F130" s="209"/>
      <c r="G130" s="66"/>
      <c r="H130" s="67"/>
      <c r="I130" s="547"/>
      <c r="J130" s="548"/>
      <c r="K130" s="549"/>
      <c r="L130" s="559"/>
      <c r="M130" s="560"/>
      <c r="N130" s="560"/>
      <c r="O130" s="560"/>
      <c r="P130" s="560"/>
      <c r="Q130" s="560"/>
      <c r="R130" s="561"/>
      <c r="S130" s="559"/>
      <c r="T130" s="560"/>
      <c r="U130" s="560"/>
      <c r="V130" s="560"/>
      <c r="W130" s="560"/>
      <c r="X130" s="561"/>
      <c r="AA130" s="421" t="s">
        <v>1164</v>
      </c>
      <c r="AG130">
        <v>1</v>
      </c>
      <c r="AH130" s="87" t="s">
        <v>279</v>
      </c>
      <c r="AK130" s="32"/>
      <c r="AL130" s="32"/>
      <c r="AM130" s="32"/>
    </row>
    <row r="131" spans="1:39" ht="22.5" customHeight="1" x14ac:dyDescent="0.15">
      <c r="A131" s="1"/>
      <c r="B131" s="1"/>
      <c r="X131" s="218" t="s">
        <v>177</v>
      </c>
      <c r="AA131" s="1"/>
      <c r="AG131">
        <v>2</v>
      </c>
      <c r="AH131" s="87" t="s">
        <v>280</v>
      </c>
    </row>
    <row r="132" spans="1:39" ht="22.5" customHeight="1" x14ac:dyDescent="0.15">
      <c r="A132" s="1"/>
      <c r="B132" s="1" t="s">
        <v>589</v>
      </c>
      <c r="X132" s="218"/>
      <c r="AA132" s="1"/>
      <c r="AG132">
        <v>3</v>
      </c>
      <c r="AH132" s="87" t="s">
        <v>300</v>
      </c>
    </row>
    <row r="133" spans="1:39" ht="22.5" customHeight="1" x14ac:dyDescent="0.15">
      <c r="A133" s="1"/>
      <c r="B133" s="1" t="s">
        <v>590</v>
      </c>
      <c r="X133" s="218"/>
      <c r="AA133" s="1"/>
      <c r="AG133">
        <v>5</v>
      </c>
      <c r="AH133" s="87" t="s">
        <v>282</v>
      </c>
    </row>
    <row r="134" spans="1:39" ht="22.5" customHeight="1" x14ac:dyDescent="0.15">
      <c r="A134" s="1"/>
      <c r="B134" s="1" t="s">
        <v>592</v>
      </c>
      <c r="X134" s="218"/>
      <c r="AA134" s="1"/>
      <c r="AG134">
        <v>6</v>
      </c>
      <c r="AH134" s="87" t="s">
        <v>301</v>
      </c>
    </row>
    <row r="135" spans="1:39" ht="22.5" customHeight="1" x14ac:dyDescent="0.15">
      <c r="A135" s="1"/>
      <c r="B135" s="248" t="s">
        <v>593</v>
      </c>
      <c r="X135" s="218"/>
      <c r="AA135" s="1"/>
      <c r="AG135">
        <v>7</v>
      </c>
      <c r="AH135" s="87" t="s">
        <v>290</v>
      </c>
    </row>
    <row r="136" spans="1:39" ht="22.5" customHeight="1" x14ac:dyDescent="0.15">
      <c r="A136" s="1"/>
      <c r="B136" s="1" t="s">
        <v>591</v>
      </c>
      <c r="X136" s="218"/>
      <c r="AA136" s="1"/>
      <c r="AC136" s="1"/>
      <c r="AG136">
        <v>8</v>
      </c>
      <c r="AH136" s="87" t="s">
        <v>306</v>
      </c>
      <c r="AK136">
        <f>IF(J146="○",1,0)</f>
        <v>0</v>
      </c>
    </row>
    <row r="137" spans="1:39" ht="22.5" customHeight="1" x14ac:dyDescent="0.15">
      <c r="A137" s="208"/>
      <c r="B137" s="217"/>
      <c r="C137" s="15"/>
      <c r="D137" s="15"/>
      <c r="E137" s="15"/>
      <c r="F137" s="15"/>
      <c r="G137" s="15"/>
      <c r="H137" s="15"/>
      <c r="I137" s="15"/>
      <c r="J137" s="15"/>
      <c r="K137" s="15"/>
      <c r="L137" s="15"/>
      <c r="M137" s="15"/>
      <c r="N137" s="15"/>
      <c r="O137" s="15"/>
      <c r="P137" s="15"/>
      <c r="Q137" s="15"/>
      <c r="R137" s="15"/>
      <c r="S137" s="15"/>
      <c r="T137" s="15"/>
      <c r="U137" s="15"/>
      <c r="V137" s="15"/>
      <c r="W137" s="15"/>
      <c r="X137" s="15"/>
      <c r="AA137" s="1"/>
      <c r="AG137">
        <f t="shared" ref="AG137:AG142" si="0">AG130+100</f>
        <v>101</v>
      </c>
      <c r="AH137" s="87" t="s">
        <v>292</v>
      </c>
      <c r="AK137">
        <f>IF(N146="○",2,0)</f>
        <v>0</v>
      </c>
    </row>
    <row r="138" spans="1:39" ht="22.5" customHeight="1" x14ac:dyDescent="0.15">
      <c r="A138" s="1" t="s">
        <v>594</v>
      </c>
      <c r="B138" s="1"/>
      <c r="AA138" s="101"/>
      <c r="AG138">
        <f t="shared" si="0"/>
        <v>102</v>
      </c>
      <c r="AH138" s="87" t="s">
        <v>293</v>
      </c>
      <c r="AK138">
        <f>IF(Y120="○",5,0)</f>
        <v>0</v>
      </c>
    </row>
    <row r="139" spans="1:39" ht="15" customHeight="1" x14ac:dyDescent="0.15">
      <c r="A139" s="1" t="s">
        <v>182</v>
      </c>
      <c r="B139" s="1"/>
      <c r="AA139" s="15"/>
      <c r="AG139">
        <f t="shared" si="0"/>
        <v>103</v>
      </c>
      <c r="AH139" s="87" t="s">
        <v>294</v>
      </c>
      <c r="AK139">
        <f>IF(H147="聞こえる",100,0)</f>
        <v>0</v>
      </c>
    </row>
    <row r="140" spans="1:39" ht="22.5" customHeight="1" x14ac:dyDescent="0.15">
      <c r="A140" s="1"/>
      <c r="B140" s="1" t="s">
        <v>248</v>
      </c>
      <c r="AA140" s="226"/>
      <c r="AG140">
        <f t="shared" si="0"/>
        <v>105</v>
      </c>
      <c r="AH140" s="87" t="s">
        <v>295</v>
      </c>
      <c r="AK140">
        <f>SUM(AK136:AK139)</f>
        <v>0</v>
      </c>
    </row>
    <row r="141" spans="1:39" ht="15" customHeight="1" x14ac:dyDescent="0.15">
      <c r="A141" s="1"/>
      <c r="B141" s="529" t="s">
        <v>183</v>
      </c>
      <c r="C141" s="530"/>
      <c r="D141" s="530"/>
      <c r="E141" s="531"/>
      <c r="F141" s="529" t="s">
        <v>188</v>
      </c>
      <c r="G141" s="530"/>
      <c r="H141" s="530"/>
      <c r="I141" s="530"/>
      <c r="J141" s="530"/>
      <c r="K141" s="530"/>
      <c r="L141" s="530"/>
      <c r="M141" s="530"/>
      <c r="N141" s="530"/>
      <c r="O141" s="530"/>
      <c r="P141" s="530"/>
      <c r="Q141" s="530"/>
      <c r="R141" s="530"/>
      <c r="S141" s="530"/>
      <c r="T141" s="530"/>
      <c r="U141" s="530"/>
      <c r="V141" s="530"/>
      <c r="W141" s="530"/>
      <c r="X141" s="531"/>
      <c r="AA141" s="226"/>
      <c r="AD141" s="1"/>
      <c r="AE141" s="1"/>
      <c r="AF141" s="1"/>
      <c r="AG141">
        <f t="shared" si="0"/>
        <v>106</v>
      </c>
      <c r="AH141" s="87" t="s">
        <v>296</v>
      </c>
    </row>
    <row r="142" spans="1:39" ht="22.5" customHeight="1" x14ac:dyDescent="0.15">
      <c r="A142" s="1"/>
      <c r="B142" s="553" t="s">
        <v>190</v>
      </c>
      <c r="C142" s="620"/>
      <c r="D142" s="620"/>
      <c r="E142" s="621"/>
      <c r="F142" s="69" t="str">
        <f>IF(入力シート!X140="","",入力シート!F145)</f>
        <v/>
      </c>
      <c r="G142" s="70"/>
      <c r="H142" s="70"/>
      <c r="I142" s="70"/>
      <c r="J142" s="70"/>
      <c r="K142" s="70"/>
      <c r="L142" s="70"/>
      <c r="M142" s="70"/>
      <c r="N142" s="70"/>
      <c r="O142" s="70"/>
      <c r="P142" s="70"/>
      <c r="Q142" s="70"/>
      <c r="R142" s="70"/>
      <c r="S142" s="70"/>
      <c r="T142" s="70"/>
      <c r="U142" s="70"/>
      <c r="V142" s="70"/>
      <c r="W142" s="70"/>
      <c r="X142" s="71"/>
      <c r="AA142" s="226"/>
      <c r="AG142">
        <f t="shared" si="0"/>
        <v>107</v>
      </c>
      <c r="AH142" s="87" t="s">
        <v>297</v>
      </c>
    </row>
    <row r="143" spans="1:39" ht="22.5" customHeight="1" x14ac:dyDescent="0.15">
      <c r="A143" s="1"/>
      <c r="B143" s="622"/>
      <c r="C143" s="623"/>
      <c r="D143" s="623"/>
      <c r="E143" s="624"/>
      <c r="F143" s="49" t="str">
        <f>入力シート!F146</f>
        <v/>
      </c>
      <c r="G143" s="366"/>
      <c r="H143" s="366"/>
      <c r="I143" s="366"/>
      <c r="J143" s="366"/>
      <c r="K143" s="366"/>
      <c r="L143" s="366"/>
      <c r="M143" s="366"/>
      <c r="N143" s="366"/>
      <c r="O143" s="366"/>
      <c r="P143" s="366"/>
      <c r="Q143" s="366"/>
      <c r="R143" s="366"/>
      <c r="S143" s="366"/>
      <c r="T143" s="366"/>
      <c r="U143" s="366"/>
      <c r="V143" s="366"/>
      <c r="W143" s="366"/>
      <c r="X143" s="367"/>
      <c r="AA143" s="226"/>
      <c r="AG143">
        <v>108</v>
      </c>
      <c r="AH143" s="87" t="s">
        <v>307</v>
      </c>
    </row>
    <row r="144" spans="1:39" ht="22.5" customHeight="1" x14ac:dyDescent="0.15">
      <c r="A144" s="1"/>
      <c r="B144" s="622"/>
      <c r="C144" s="623"/>
      <c r="D144" s="623"/>
      <c r="E144" s="624"/>
      <c r="F144" s="365" t="str">
        <f>入力シート!F147</f>
        <v/>
      </c>
      <c r="G144" s="366"/>
      <c r="H144" s="366"/>
      <c r="I144" s="373"/>
      <c r="J144" s="374"/>
      <c r="K144" s="374"/>
      <c r="L144" s="374"/>
      <c r="M144" s="374"/>
      <c r="N144" s="374"/>
      <c r="O144" s="374"/>
      <c r="P144" s="374"/>
      <c r="Q144" s="374"/>
      <c r="R144" s="366"/>
      <c r="S144" s="366"/>
      <c r="T144" s="366"/>
      <c r="U144" s="366"/>
      <c r="V144" s="366"/>
      <c r="W144" s="366"/>
      <c r="X144" s="367"/>
    </row>
    <row r="145" spans="1:39" ht="22.5" customHeight="1" x14ac:dyDescent="0.15">
      <c r="A145" s="1"/>
      <c r="B145" s="622"/>
      <c r="C145" s="623"/>
      <c r="D145" s="623"/>
      <c r="E145" s="624"/>
      <c r="F145" s="45" t="str">
        <f>入力シート!F148</f>
        <v/>
      </c>
      <c r="G145" s="366"/>
      <c r="H145" s="366"/>
      <c r="I145" s="373"/>
      <c r="J145" s="374"/>
      <c r="K145" s="374"/>
      <c r="L145" s="374"/>
      <c r="M145" s="374"/>
      <c r="N145" s="374"/>
      <c r="O145" s="374"/>
      <c r="P145" s="374"/>
      <c r="Q145" s="374"/>
      <c r="R145" s="366"/>
      <c r="S145" s="366"/>
      <c r="T145" s="366"/>
      <c r="U145" s="366"/>
      <c r="V145" s="366"/>
      <c r="W145" s="366"/>
      <c r="X145" s="367"/>
    </row>
    <row r="146" spans="1:39" ht="22.5" customHeight="1" x14ac:dyDescent="0.15">
      <c r="A146" s="1"/>
      <c r="B146" s="625"/>
      <c r="C146" s="626"/>
      <c r="D146" s="626"/>
      <c r="E146" s="627"/>
      <c r="F146" s="370" t="str">
        <f>入力シート!F149</f>
        <v/>
      </c>
      <c r="G146" s="371"/>
      <c r="H146" s="371"/>
      <c r="I146" s="371"/>
      <c r="J146" s="371"/>
      <c r="K146" s="371"/>
      <c r="L146" s="371"/>
      <c r="M146" s="371"/>
      <c r="N146" s="371"/>
      <c r="O146" s="371"/>
      <c r="P146" s="371"/>
      <c r="Q146" s="371"/>
      <c r="R146" s="371"/>
      <c r="S146" s="371"/>
      <c r="T146" s="371"/>
      <c r="U146" s="371"/>
      <c r="V146" s="371"/>
      <c r="W146" s="371"/>
      <c r="X146" s="372"/>
    </row>
    <row r="147" spans="1:39" ht="22.5" customHeight="1" x14ac:dyDescent="0.15">
      <c r="A147" s="1"/>
      <c r="B147" s="553" t="s">
        <v>598</v>
      </c>
      <c r="C147" s="620"/>
      <c r="D147" s="620"/>
      <c r="E147" s="621"/>
      <c r="F147" s="69" t="str">
        <f>IF(入力シート!X140="","",入力シート!F150)</f>
        <v/>
      </c>
      <c r="G147" s="70"/>
      <c r="H147" s="70"/>
      <c r="I147" s="70"/>
      <c r="J147" s="70"/>
      <c r="K147" s="70"/>
      <c r="L147" s="70"/>
      <c r="M147" s="70"/>
      <c r="N147" s="70"/>
      <c r="O147" s="70"/>
      <c r="P147" s="70"/>
      <c r="Q147" s="70"/>
      <c r="R147" s="70"/>
      <c r="S147" s="70"/>
      <c r="T147" s="70"/>
      <c r="U147" s="70"/>
      <c r="V147" s="70"/>
      <c r="W147" s="54"/>
      <c r="X147" s="71"/>
    </row>
    <row r="148" spans="1:39" ht="22.5" customHeight="1" x14ac:dyDescent="0.15">
      <c r="A148" s="1"/>
      <c r="B148" s="622"/>
      <c r="C148" s="623"/>
      <c r="D148" s="623"/>
      <c r="E148" s="624"/>
      <c r="F148" s="49" t="str">
        <f>入力シート!F151</f>
        <v/>
      </c>
      <c r="G148" s="375"/>
      <c r="H148" s="375"/>
      <c r="I148" s="375"/>
      <c r="J148" s="375"/>
      <c r="K148" s="375"/>
      <c r="L148" s="375"/>
      <c r="M148" s="375"/>
      <c r="N148" s="375"/>
      <c r="O148" s="375"/>
      <c r="P148" s="375"/>
      <c r="Q148" s="375"/>
      <c r="R148" s="375"/>
      <c r="S148" s="375"/>
      <c r="T148" s="375"/>
      <c r="U148" s="375"/>
      <c r="V148" s="375"/>
      <c r="W148" s="55"/>
      <c r="X148" s="376"/>
    </row>
    <row r="149" spans="1:39" ht="22.5" customHeight="1" x14ac:dyDescent="0.15">
      <c r="A149" s="1"/>
      <c r="B149" s="622"/>
      <c r="C149" s="623"/>
      <c r="D149" s="623"/>
      <c r="E149" s="624"/>
      <c r="F149" s="365" t="str">
        <f>入力シート!F152</f>
        <v/>
      </c>
      <c r="G149" s="366"/>
      <c r="H149" s="366"/>
      <c r="I149" s="366"/>
      <c r="J149" s="366"/>
      <c r="K149" s="366"/>
      <c r="L149" s="366"/>
      <c r="M149" s="366"/>
      <c r="N149" s="366"/>
      <c r="O149" s="366"/>
      <c r="P149" s="366"/>
      <c r="Q149" s="366"/>
      <c r="R149" s="366"/>
      <c r="S149" s="366"/>
      <c r="T149" s="366"/>
      <c r="U149" s="366"/>
      <c r="V149" s="366"/>
      <c r="W149" s="366"/>
      <c r="X149" s="367"/>
    </row>
    <row r="150" spans="1:39" ht="22.5" customHeight="1" x14ac:dyDescent="0.15">
      <c r="A150" s="1"/>
      <c r="B150" s="622"/>
      <c r="C150" s="623"/>
      <c r="D150" s="623"/>
      <c r="E150" s="624"/>
      <c r="F150" s="365" t="str">
        <f>入力シート!F153</f>
        <v/>
      </c>
      <c r="G150" s="368"/>
      <c r="H150" s="368"/>
      <c r="I150" s="368"/>
      <c r="J150" s="368"/>
      <c r="K150" s="368"/>
      <c r="L150" s="368"/>
      <c r="M150" s="368"/>
      <c r="N150" s="368"/>
      <c r="O150" s="368"/>
      <c r="P150" s="368"/>
      <c r="Q150" s="368"/>
      <c r="R150" s="368"/>
      <c r="S150" s="368"/>
      <c r="T150" s="368"/>
      <c r="U150" s="368"/>
      <c r="V150" s="368"/>
      <c r="W150" s="368"/>
      <c r="X150" s="369"/>
    </row>
    <row r="151" spans="1:39" s="1" customFormat="1" ht="22.5" customHeight="1" x14ac:dyDescent="0.15">
      <c r="B151" s="622"/>
      <c r="C151" s="623"/>
      <c r="D151" s="623"/>
      <c r="E151" s="624"/>
      <c r="F151" s="268" t="str">
        <f>入力シート!F154</f>
        <v/>
      </c>
      <c r="G151" s="366"/>
      <c r="H151" s="366"/>
      <c r="I151" s="366"/>
      <c r="J151" s="366"/>
      <c r="K151" s="366"/>
      <c r="L151" s="366"/>
      <c r="M151" s="366"/>
      <c r="N151" s="366"/>
      <c r="O151" s="366"/>
      <c r="P151" s="366"/>
      <c r="Q151" s="99"/>
      <c r="R151" s="99"/>
      <c r="S151" s="99"/>
      <c r="T151" s="99"/>
      <c r="U151" s="99"/>
      <c r="V151" s="99"/>
      <c r="W151" s="99"/>
      <c r="X151" s="44"/>
      <c r="AA151"/>
      <c r="AB151"/>
      <c r="AC151"/>
      <c r="AD151"/>
      <c r="AE151"/>
      <c r="AF151"/>
      <c r="AG151"/>
      <c r="AH151"/>
      <c r="AI151"/>
      <c r="AJ151"/>
      <c r="AK151"/>
      <c r="AL151"/>
      <c r="AM151"/>
    </row>
    <row r="152" spans="1:39" ht="22.5" customHeight="1" x14ac:dyDescent="0.15">
      <c r="A152" s="31"/>
      <c r="B152" s="622"/>
      <c r="C152" s="623"/>
      <c r="D152" s="623"/>
      <c r="E152" s="624"/>
      <c r="F152" s="365" t="str">
        <f>入力シート!F155</f>
        <v/>
      </c>
      <c r="G152" s="366"/>
      <c r="H152" s="366"/>
      <c r="I152" s="366"/>
      <c r="J152" s="366"/>
      <c r="K152" s="366"/>
      <c r="L152" s="366"/>
      <c r="M152" s="366"/>
      <c r="N152" s="366"/>
      <c r="O152" s="366"/>
      <c r="P152" s="366"/>
      <c r="Q152" s="366"/>
      <c r="R152" s="366"/>
      <c r="S152" s="366"/>
      <c r="T152" s="366"/>
      <c r="U152" s="366"/>
      <c r="V152" s="366"/>
      <c r="W152" s="366"/>
      <c r="X152" s="367"/>
      <c r="Z152">
        <v>1</v>
      </c>
      <c r="AB152" s="1"/>
    </row>
    <row r="153" spans="1:39" ht="22.5" customHeight="1" x14ac:dyDescent="0.15">
      <c r="A153" s="31"/>
      <c r="B153" s="622"/>
      <c r="C153" s="623"/>
      <c r="D153" s="623"/>
      <c r="E153" s="624"/>
      <c r="F153" s="365" t="str">
        <f>入力シート!F156</f>
        <v/>
      </c>
      <c r="G153" s="366"/>
      <c r="H153" s="366"/>
      <c r="I153" s="366"/>
      <c r="J153" s="366"/>
      <c r="K153" s="366"/>
      <c r="L153" s="366"/>
      <c r="M153" s="366"/>
      <c r="N153" s="366"/>
      <c r="O153" s="366"/>
      <c r="P153" s="366"/>
      <c r="Q153" s="366"/>
      <c r="R153" s="366"/>
      <c r="S153" s="366"/>
      <c r="T153" s="366"/>
      <c r="U153" s="366"/>
      <c r="V153" s="366"/>
      <c r="W153" s="366"/>
      <c r="X153" s="367"/>
      <c r="Z153">
        <v>2</v>
      </c>
      <c r="AC153" s="1"/>
    </row>
    <row r="154" spans="1:39" ht="22.5" customHeight="1" x14ac:dyDescent="0.15">
      <c r="A154" s="31"/>
      <c r="B154" s="622"/>
      <c r="C154" s="623"/>
      <c r="D154" s="623"/>
      <c r="E154" s="624"/>
      <c r="F154" s="365" t="str">
        <f>入力シート!F157</f>
        <v/>
      </c>
      <c r="G154" s="366"/>
      <c r="H154" s="366"/>
      <c r="I154" s="366"/>
      <c r="J154" s="366"/>
      <c r="K154" s="366"/>
      <c r="L154" s="366"/>
      <c r="M154" s="366"/>
      <c r="N154" s="366"/>
      <c r="O154" s="366"/>
      <c r="P154" s="366"/>
      <c r="Q154" s="366"/>
      <c r="R154" s="366"/>
      <c r="S154" s="366"/>
      <c r="T154" s="366"/>
      <c r="U154" s="366"/>
      <c r="V154" s="366"/>
      <c r="W154" s="366"/>
      <c r="X154" s="367"/>
      <c r="Z154">
        <v>3</v>
      </c>
      <c r="AA154" t="s">
        <v>206</v>
      </c>
    </row>
    <row r="155" spans="1:39" ht="22.5" customHeight="1" x14ac:dyDescent="0.15">
      <c r="A155" s="31"/>
      <c r="B155" s="622"/>
      <c r="C155" s="623"/>
      <c r="D155" s="623"/>
      <c r="E155" s="624"/>
      <c r="F155" s="365" t="str">
        <f>入力シート!F158</f>
        <v/>
      </c>
      <c r="G155" s="366"/>
      <c r="H155" s="366"/>
      <c r="I155" s="366"/>
      <c r="J155" s="366"/>
      <c r="K155" s="366"/>
      <c r="L155" s="366"/>
      <c r="M155" s="366"/>
      <c r="N155" s="366"/>
      <c r="O155" s="366"/>
      <c r="P155" s="366"/>
      <c r="Q155" s="366"/>
      <c r="R155" s="366"/>
      <c r="S155" s="366"/>
      <c r="T155" s="366"/>
      <c r="U155" s="366"/>
      <c r="V155" s="366"/>
      <c r="W155" s="366"/>
      <c r="X155" s="367"/>
      <c r="Z155">
        <v>5</v>
      </c>
      <c r="AA155" t="s">
        <v>302</v>
      </c>
    </row>
    <row r="156" spans="1:39" ht="22.5" customHeight="1" x14ac:dyDescent="0.15">
      <c r="A156" s="31"/>
      <c r="B156" s="622"/>
      <c r="C156" s="623"/>
      <c r="D156" s="623"/>
      <c r="E156" s="624"/>
      <c r="F156" s="365" t="str">
        <f>入力シート!F159</f>
        <v/>
      </c>
      <c r="G156" s="366"/>
      <c r="H156" s="366"/>
      <c r="I156" s="366"/>
      <c r="J156" s="366"/>
      <c r="K156" s="366"/>
      <c r="L156" s="366"/>
      <c r="M156" s="366"/>
      <c r="N156" s="366"/>
      <c r="O156" s="366"/>
      <c r="P156" s="366"/>
      <c r="Q156" s="366"/>
      <c r="R156" s="366"/>
      <c r="S156" s="366"/>
      <c r="T156" s="366"/>
      <c r="U156" s="366"/>
      <c r="V156" s="366"/>
      <c r="W156" s="366"/>
      <c r="X156" s="367"/>
      <c r="Z156">
        <v>6</v>
      </c>
      <c r="AA156" t="s">
        <v>303</v>
      </c>
    </row>
    <row r="157" spans="1:39" ht="22.5" customHeight="1" x14ac:dyDescent="0.15">
      <c r="A157" s="31"/>
      <c r="B157" s="625"/>
      <c r="C157" s="626"/>
      <c r="D157" s="626"/>
      <c r="E157" s="627"/>
      <c r="F157" s="365" t="str">
        <f>入力シート!F160</f>
        <v/>
      </c>
      <c r="G157" s="366"/>
      <c r="H157" s="366"/>
      <c r="I157" s="366"/>
      <c r="J157" s="366"/>
      <c r="K157" s="366"/>
      <c r="L157" s="366"/>
      <c r="M157" s="366"/>
      <c r="N157" s="366"/>
      <c r="O157" s="366"/>
      <c r="P157" s="366"/>
      <c r="Q157" s="366"/>
      <c r="R157" s="366"/>
      <c r="S157" s="366"/>
      <c r="T157" s="366"/>
      <c r="U157" s="366"/>
      <c r="V157" s="366"/>
      <c r="W157" s="366"/>
      <c r="X157" s="367"/>
      <c r="Z157">
        <v>7</v>
      </c>
      <c r="AA157" t="s">
        <v>207</v>
      </c>
    </row>
    <row r="158" spans="1:39" ht="22.5" customHeight="1" x14ac:dyDescent="0.15">
      <c r="A158" s="31"/>
      <c r="B158" s="553" t="s">
        <v>193</v>
      </c>
      <c r="C158" s="620"/>
      <c r="D158" s="620"/>
      <c r="E158" s="621"/>
      <c r="F158" s="69" t="str">
        <f>IF(入力シート!X140="","",入力シート!F161)</f>
        <v/>
      </c>
      <c r="G158" s="56"/>
      <c r="H158" s="56"/>
      <c r="I158" s="56"/>
      <c r="J158" s="56"/>
      <c r="K158" s="56"/>
      <c r="L158" s="56"/>
      <c r="M158" s="56"/>
      <c r="N158" s="56"/>
      <c r="O158" s="56"/>
      <c r="P158" s="56"/>
      <c r="Q158" s="57"/>
      <c r="R158" s="57"/>
      <c r="S158" s="57"/>
      <c r="T158" s="57"/>
      <c r="U158" s="57"/>
      <c r="V158" s="57"/>
      <c r="W158" s="57"/>
      <c r="X158" s="58"/>
      <c r="Z158">
        <v>8</v>
      </c>
      <c r="AA158" t="s">
        <v>208</v>
      </c>
    </row>
    <row r="159" spans="1:39" ht="22.5" customHeight="1" x14ac:dyDescent="0.15">
      <c r="A159" s="31"/>
      <c r="B159" s="622"/>
      <c r="C159" s="623"/>
      <c r="D159" s="623"/>
      <c r="E159" s="624"/>
      <c r="F159" s="49" t="str">
        <f>入力シート!F162</f>
        <v/>
      </c>
      <c r="G159" s="59"/>
      <c r="H159" s="59"/>
      <c r="I159" s="59"/>
      <c r="J159" s="59"/>
      <c r="K159" s="59"/>
      <c r="L159" s="59"/>
      <c r="M159" s="59"/>
      <c r="N159" s="59"/>
      <c r="O159" s="59"/>
      <c r="P159" s="59"/>
      <c r="Q159" s="99"/>
      <c r="R159" s="99"/>
      <c r="S159" s="99"/>
      <c r="T159" s="99"/>
      <c r="U159" s="99"/>
      <c r="V159" s="99"/>
      <c r="W159" s="99"/>
      <c r="X159" s="44"/>
    </row>
    <row r="160" spans="1:39" ht="22.5" customHeight="1" x14ac:dyDescent="0.15">
      <c r="A160" s="1"/>
      <c r="B160" s="622"/>
      <c r="C160" s="623"/>
      <c r="D160" s="623"/>
      <c r="E160" s="624"/>
      <c r="F160" s="365" t="str">
        <f>入力シート!F163</f>
        <v/>
      </c>
      <c r="G160" s="366"/>
      <c r="H160" s="366"/>
      <c r="I160" s="366"/>
      <c r="J160" s="366"/>
      <c r="K160" s="366"/>
      <c r="L160" s="366"/>
      <c r="M160" s="366"/>
      <c r="N160" s="366"/>
      <c r="O160" s="366"/>
      <c r="P160" s="366"/>
      <c r="Q160" s="366"/>
      <c r="R160" s="366"/>
      <c r="S160" s="366"/>
      <c r="T160" s="366"/>
      <c r="U160" s="366"/>
      <c r="V160" s="366"/>
      <c r="W160" s="366"/>
      <c r="X160" s="367"/>
    </row>
    <row r="161" spans="1:24" ht="22.5" customHeight="1" x14ac:dyDescent="0.15">
      <c r="A161" s="1"/>
      <c r="B161" s="622"/>
      <c r="C161" s="623"/>
      <c r="D161" s="623"/>
      <c r="E161" s="624"/>
      <c r="F161" s="365" t="str">
        <f>入力シート!F164</f>
        <v/>
      </c>
      <c r="G161" s="368"/>
      <c r="H161" s="368"/>
      <c r="I161" s="368"/>
      <c r="J161" s="368"/>
      <c r="K161" s="368"/>
      <c r="L161" s="368"/>
      <c r="M161" s="368"/>
      <c r="N161" s="368"/>
      <c r="O161" s="368"/>
      <c r="P161" s="368"/>
      <c r="Q161" s="368"/>
      <c r="R161" s="368"/>
      <c r="S161" s="368"/>
      <c r="T161" s="368"/>
      <c r="U161" s="368"/>
      <c r="V161" s="368"/>
      <c r="W161" s="368"/>
      <c r="X161" s="369"/>
    </row>
    <row r="162" spans="1:24" ht="22.5" customHeight="1" x14ac:dyDescent="0.15">
      <c r="A162" s="1"/>
      <c r="B162" s="625"/>
      <c r="C162" s="626"/>
      <c r="D162" s="626"/>
      <c r="E162" s="627"/>
      <c r="F162" s="365" t="str">
        <f>入力シート!F165</f>
        <v/>
      </c>
      <c r="G162" s="366"/>
      <c r="H162" s="366"/>
      <c r="I162" s="366"/>
      <c r="J162" s="366"/>
      <c r="K162" s="366"/>
      <c r="L162" s="366"/>
      <c r="M162" s="366"/>
      <c r="N162" s="366"/>
      <c r="O162" s="366"/>
      <c r="P162" s="366"/>
      <c r="Q162" s="366"/>
      <c r="R162" s="366"/>
      <c r="S162" s="366"/>
      <c r="T162" s="366"/>
      <c r="U162" s="366"/>
      <c r="V162" s="366"/>
      <c r="W162" s="366"/>
      <c r="X162" s="367"/>
    </row>
    <row r="163" spans="1:24" ht="22.5" customHeight="1" x14ac:dyDescent="0.15">
      <c r="A163" s="1"/>
      <c r="B163" s="532" t="s">
        <v>192</v>
      </c>
      <c r="C163" s="533"/>
      <c r="D163" s="533"/>
      <c r="E163" s="534"/>
      <c r="F163" s="575" t="str">
        <f>入力シート!F166</f>
        <v>電話（市役所など）</v>
      </c>
      <c r="G163" s="576"/>
      <c r="H163" s="576"/>
      <c r="I163" s="576"/>
      <c r="J163" s="576"/>
      <c r="K163" s="576"/>
      <c r="L163" s="576"/>
      <c r="M163" s="576"/>
      <c r="N163" s="576"/>
      <c r="O163" s="576"/>
      <c r="P163" s="576"/>
      <c r="Q163" s="576"/>
      <c r="R163" s="576"/>
      <c r="S163" s="576"/>
      <c r="T163" s="576"/>
      <c r="U163" s="576"/>
      <c r="V163" s="576"/>
      <c r="W163" s="576"/>
      <c r="X163" s="577"/>
    </row>
    <row r="164" spans="1:24" ht="22.5" customHeight="1" x14ac:dyDescent="0.15">
      <c r="A164" s="1"/>
      <c r="B164" s="538"/>
      <c r="C164" s="539"/>
      <c r="D164" s="539"/>
      <c r="E164" s="540"/>
      <c r="F164" s="578"/>
      <c r="G164" s="539"/>
      <c r="H164" s="539"/>
      <c r="I164" s="539"/>
      <c r="J164" s="539"/>
      <c r="K164" s="539"/>
      <c r="L164" s="539"/>
      <c r="M164" s="539"/>
      <c r="N164" s="539"/>
      <c r="O164" s="539"/>
      <c r="P164" s="539"/>
      <c r="Q164" s="539"/>
      <c r="R164" s="539"/>
      <c r="S164" s="539"/>
      <c r="T164" s="539"/>
      <c r="U164" s="539"/>
      <c r="V164" s="539"/>
      <c r="W164" s="539"/>
      <c r="X164" s="540"/>
    </row>
    <row r="165" spans="1:24" ht="22.5" customHeight="1" x14ac:dyDescent="0.15">
      <c r="A165" s="1"/>
      <c r="B165" s="1"/>
    </row>
    <row r="166" spans="1:24" ht="22.5" customHeight="1" x14ac:dyDescent="0.15">
      <c r="A166" s="1" t="s">
        <v>191</v>
      </c>
      <c r="B166" s="1"/>
    </row>
    <row r="167" spans="1:24" ht="22.5" customHeight="1" x14ac:dyDescent="0.15">
      <c r="A167" s="1"/>
      <c r="B167" s="1" t="s">
        <v>195</v>
      </c>
    </row>
    <row r="168" spans="1:24" ht="22.5" customHeight="1" x14ac:dyDescent="0.15">
      <c r="A168" s="1"/>
      <c r="B168" s="28" t="s">
        <v>196</v>
      </c>
      <c r="C168" s="1" t="str">
        <f>入力シート!C172</f>
        <v>口頭のほか施設内放送など</v>
      </c>
    </row>
    <row r="169" spans="1:24" ht="22.5" customHeight="1" x14ac:dyDescent="0.15">
      <c r="A169" s="1"/>
      <c r="B169" s="28"/>
    </row>
    <row r="170" spans="1:24" ht="22.5" customHeight="1" x14ac:dyDescent="0.15">
      <c r="A170" s="1" t="s">
        <v>601</v>
      </c>
      <c r="B170" s="1"/>
    </row>
    <row r="171" spans="1:24" ht="22.5" customHeight="1" x14ac:dyDescent="0.15">
      <c r="A171" s="1"/>
      <c r="B171" s="1" t="s">
        <v>197</v>
      </c>
    </row>
    <row r="172" spans="1:24" ht="22.5" customHeight="1" x14ac:dyDescent="0.15">
      <c r="A172" s="1"/>
      <c r="B172" s="1" t="s">
        <v>199</v>
      </c>
    </row>
    <row r="173" spans="1:24" ht="22.5" customHeight="1" x14ac:dyDescent="0.15">
      <c r="A173" s="1"/>
      <c r="B173" s="1" t="str">
        <f>IF(入力シート!B177&gt;0,入力シート!B177,"")</f>
        <v>　建物の２階以上に避難</v>
      </c>
    </row>
    <row r="174" spans="1:24" ht="22.5" customHeight="1" x14ac:dyDescent="0.15">
      <c r="A174" s="1"/>
      <c r="B174" s="1" t="s">
        <v>198</v>
      </c>
    </row>
    <row r="175" spans="1:24" ht="22.5" customHeight="1" x14ac:dyDescent="0.15">
      <c r="A175" s="1"/>
      <c r="B175" s="1" t="s">
        <v>201</v>
      </c>
    </row>
    <row r="176" spans="1:24" ht="22.5" customHeight="1" x14ac:dyDescent="0.15">
      <c r="A176" s="1"/>
      <c r="B176" s="529" t="s">
        <v>209</v>
      </c>
      <c r="C176" s="530"/>
      <c r="D176" s="530"/>
      <c r="E176" s="530"/>
      <c r="F176" s="530"/>
      <c r="G176" s="530"/>
      <c r="H176" s="530"/>
      <c r="I176" s="530"/>
      <c r="J176" s="530"/>
      <c r="K176" s="530"/>
      <c r="L176" s="530"/>
      <c r="M176" s="531"/>
      <c r="N176" s="529" t="s">
        <v>211</v>
      </c>
      <c r="O176" s="530"/>
      <c r="P176" s="530"/>
      <c r="Q176" s="531"/>
      <c r="R176" s="529" t="s">
        <v>212</v>
      </c>
      <c r="S176" s="530"/>
      <c r="T176" s="530"/>
      <c r="U176" s="530"/>
      <c r="V176" s="530"/>
      <c r="W176" s="530"/>
      <c r="X176" s="531"/>
    </row>
    <row r="177" spans="1:39" ht="22.5" customHeight="1" x14ac:dyDescent="0.15">
      <c r="A177" s="1"/>
      <c r="B177" s="69" t="s">
        <v>217</v>
      </c>
      <c r="C177" s="70"/>
      <c r="D177" s="70"/>
      <c r="E177" s="70"/>
      <c r="F177" s="70"/>
      <c r="G177" s="70"/>
      <c r="H177" s="70"/>
      <c r="I177" s="70"/>
      <c r="J177" s="70"/>
      <c r="K177" s="70"/>
      <c r="L177" s="70"/>
      <c r="M177" s="71"/>
      <c r="N177" s="69"/>
      <c r="O177" s="70"/>
      <c r="P177" s="70"/>
      <c r="Q177" s="71"/>
      <c r="R177" s="69"/>
      <c r="S177" s="70"/>
      <c r="T177" s="70"/>
      <c r="U177" s="70"/>
      <c r="V177" s="70"/>
      <c r="W177" s="70"/>
      <c r="X177" s="71"/>
    </row>
    <row r="178" spans="1:39" ht="22.5" customHeight="1" x14ac:dyDescent="0.15">
      <c r="A178" s="1"/>
      <c r="B178" s="49"/>
      <c r="C178" s="50" t="str">
        <f>IF(B37&gt;0,B37,"")</f>
        <v/>
      </c>
      <c r="D178" s="50"/>
      <c r="E178" s="50"/>
      <c r="F178" s="50"/>
      <c r="G178" s="50"/>
      <c r="H178" s="50"/>
      <c r="I178" s="50"/>
      <c r="J178" s="50"/>
      <c r="K178" s="50"/>
      <c r="L178" s="50"/>
      <c r="M178" s="51"/>
      <c r="N178" s="49"/>
      <c r="O178" s="682" t="str">
        <f>IF(入力シート!O182&gt;0,入力シート!O182,"")</f>
        <v/>
      </c>
      <c r="P178" s="683"/>
      <c r="Q178" s="51" t="s">
        <v>214</v>
      </c>
      <c r="R178" s="585" t="s">
        <v>216</v>
      </c>
      <c r="S178" s="596"/>
      <c r="T178" s="596"/>
      <c r="U178" s="678" t="str">
        <f>IF(入力シート!U182&gt;0,入力シート!U182,"")</f>
        <v/>
      </c>
      <c r="V178" s="678"/>
      <c r="W178" s="581" t="s">
        <v>215</v>
      </c>
      <c r="X178" s="600"/>
    </row>
    <row r="179" spans="1:39" ht="22.5" customHeight="1" x14ac:dyDescent="0.15">
      <c r="A179" s="1"/>
      <c r="B179" s="65"/>
      <c r="C179" s="66" t="str">
        <f>IF(B38&gt;0,B38,"")</f>
        <v/>
      </c>
      <c r="D179" s="66"/>
      <c r="E179" s="66"/>
      <c r="F179" s="66"/>
      <c r="G179" s="66"/>
      <c r="H179" s="66"/>
      <c r="I179" s="66"/>
      <c r="J179" s="66"/>
      <c r="K179" s="66"/>
      <c r="L179" s="66"/>
      <c r="M179" s="67"/>
      <c r="N179" s="65"/>
      <c r="O179" s="680" t="str">
        <f>IF(入力シート!O183&gt;0,入力シート!O183,"")</f>
        <v/>
      </c>
      <c r="P179" s="681"/>
      <c r="Q179" s="67" t="s">
        <v>213</v>
      </c>
      <c r="R179" s="597"/>
      <c r="S179" s="598"/>
      <c r="T179" s="598"/>
      <c r="U179" s="679"/>
      <c r="V179" s="679"/>
      <c r="W179" s="539"/>
      <c r="X179" s="540"/>
    </row>
    <row r="180" spans="1:39" ht="22.5" customHeight="1" x14ac:dyDescent="0.15">
      <c r="A180" s="1"/>
      <c r="B180" s="46" t="s">
        <v>210</v>
      </c>
      <c r="C180" s="47"/>
      <c r="D180" s="47"/>
      <c r="E180" s="47"/>
      <c r="F180" s="47"/>
      <c r="G180" s="47"/>
      <c r="H180" s="47"/>
      <c r="I180" s="47"/>
      <c r="J180" s="47"/>
      <c r="K180" s="47"/>
      <c r="L180" s="47"/>
      <c r="M180" s="48"/>
      <c r="N180" s="46"/>
      <c r="O180" s="47"/>
      <c r="P180" s="47"/>
      <c r="Q180" s="48"/>
      <c r="R180" s="46"/>
      <c r="S180" s="47"/>
      <c r="T180" s="47"/>
      <c r="U180" s="47"/>
      <c r="V180" s="47"/>
      <c r="W180" s="47"/>
      <c r="X180" s="48"/>
    </row>
    <row r="181" spans="1:39" ht="22.5" customHeight="1" x14ac:dyDescent="0.15">
      <c r="A181" s="1"/>
      <c r="B181" s="17"/>
      <c r="C181" s="15" t="str">
        <f>IF(入力シート!C185&gt;0,入力シート!C185,"")</f>
        <v/>
      </c>
      <c r="D181" s="15"/>
      <c r="E181" s="15"/>
      <c r="F181" s="15"/>
      <c r="G181" s="15"/>
      <c r="H181" s="15"/>
      <c r="I181" s="15"/>
      <c r="J181" s="15"/>
      <c r="K181" s="15"/>
      <c r="L181" s="15"/>
      <c r="M181" s="29"/>
      <c r="N181" s="17"/>
      <c r="O181" s="682" t="str">
        <f>IF(入力シート!O185&gt;0,入力シート!O185,"")</f>
        <v/>
      </c>
      <c r="P181" s="683"/>
      <c r="Q181" s="29" t="s">
        <v>213</v>
      </c>
      <c r="R181" s="585" t="s">
        <v>216</v>
      </c>
      <c r="S181" s="596"/>
      <c r="T181" s="596"/>
      <c r="U181" s="678" t="str">
        <f>IF(入力シート!U185&gt;0,入力シート!U185,"")</f>
        <v/>
      </c>
      <c r="V181" s="678"/>
      <c r="W181" s="581" t="s">
        <v>215</v>
      </c>
      <c r="X181" s="600"/>
    </row>
    <row r="182" spans="1:39" ht="22.5" customHeight="1" x14ac:dyDescent="0.15">
      <c r="A182" s="1"/>
      <c r="B182" s="65"/>
      <c r="C182" s="66"/>
      <c r="D182" s="66"/>
      <c r="E182" s="66"/>
      <c r="F182" s="66"/>
      <c r="G182" s="66"/>
      <c r="H182" s="66"/>
      <c r="I182" s="66"/>
      <c r="J182" s="66"/>
      <c r="K182" s="66"/>
      <c r="L182" s="66"/>
      <c r="M182" s="67"/>
      <c r="N182" s="65"/>
      <c r="O182" s="680" t="str">
        <f>IF(入力シート!O186&gt;0,入力シート!O186,"")</f>
        <v/>
      </c>
      <c r="P182" s="681"/>
      <c r="Q182" s="67" t="s">
        <v>213</v>
      </c>
      <c r="R182" s="597"/>
      <c r="S182" s="598"/>
      <c r="T182" s="598"/>
      <c r="U182" s="679"/>
      <c r="V182" s="679"/>
      <c r="W182" s="539"/>
      <c r="X182" s="540"/>
    </row>
    <row r="183" spans="1:39" ht="22.5" customHeight="1" x14ac:dyDescent="0.15">
      <c r="A183" s="1"/>
      <c r="B183" s="1" t="s">
        <v>200</v>
      </c>
      <c r="AA183" s="1"/>
      <c r="AB183" s="1"/>
      <c r="AC183" s="1"/>
      <c r="AD183" s="1"/>
      <c r="AE183" s="1"/>
      <c r="AF183" s="1"/>
      <c r="AG183" s="1"/>
      <c r="AH183" s="1"/>
      <c r="AI183" s="1"/>
      <c r="AJ183" s="1"/>
      <c r="AK183" s="1"/>
      <c r="AL183" s="1"/>
      <c r="AM183" s="1"/>
    </row>
    <row r="184" spans="1:39" ht="22.5" customHeight="1" x14ac:dyDescent="0.15">
      <c r="A184" s="1"/>
      <c r="B184" s="1"/>
    </row>
    <row r="185" spans="1:39" ht="22.5" customHeight="1" x14ac:dyDescent="0.15">
      <c r="A185" s="1" t="s">
        <v>602</v>
      </c>
      <c r="B185" s="1"/>
    </row>
    <row r="186" spans="1:39" ht="22.5" customHeight="1" x14ac:dyDescent="0.15">
      <c r="A186" s="1"/>
      <c r="B186" s="1" t="s">
        <v>247</v>
      </c>
    </row>
    <row r="187" spans="1:39" ht="22.5" customHeight="1" x14ac:dyDescent="0.15">
      <c r="A187" s="1"/>
      <c r="B187" s="532" t="s">
        <v>218</v>
      </c>
      <c r="C187" s="534"/>
      <c r="D187" s="72" t="str">
        <f>入力シート!D199</f>
        <v>□</v>
      </c>
      <c r="E187" s="63" t="s">
        <v>202</v>
      </c>
      <c r="F187" s="63"/>
      <c r="G187" s="63"/>
      <c r="H187" s="63"/>
      <c r="I187" s="63"/>
      <c r="J187" s="63"/>
      <c r="K187" s="64"/>
      <c r="L187" s="532" t="s">
        <v>239</v>
      </c>
      <c r="M187" s="533"/>
      <c r="N187" s="533"/>
      <c r="O187" s="533"/>
      <c r="P187" s="534"/>
      <c r="Q187" s="72" t="str">
        <f>入力シート!Q199</f>
        <v>□</v>
      </c>
      <c r="R187" s="103" t="s">
        <v>229</v>
      </c>
      <c r="S187" s="103"/>
      <c r="T187" s="103"/>
      <c r="U187" s="103"/>
      <c r="V187" s="103"/>
      <c r="W187" s="103"/>
      <c r="X187" s="104"/>
    </row>
    <row r="188" spans="1:39" ht="22.5" customHeight="1" x14ac:dyDescent="0.15">
      <c r="A188" s="1"/>
      <c r="B188" s="535"/>
      <c r="C188" s="537"/>
      <c r="D188" s="110" t="str">
        <f>入力シート!D200</f>
        <v>□</v>
      </c>
      <c r="E188" s="15" t="s">
        <v>219</v>
      </c>
      <c r="F188" s="15"/>
      <c r="G188" s="15"/>
      <c r="H188" s="15"/>
      <c r="I188" s="15"/>
      <c r="J188" s="15"/>
      <c r="K188" s="29"/>
      <c r="L188" s="535"/>
      <c r="M188" s="536"/>
      <c r="N188" s="536"/>
      <c r="O188" s="536"/>
      <c r="P188" s="537"/>
      <c r="Q188" s="110" t="str">
        <f>入力シート!Q200</f>
        <v>□</v>
      </c>
      <c r="R188" s="105" t="s">
        <v>230</v>
      </c>
      <c r="S188" s="105"/>
      <c r="T188" s="105"/>
      <c r="U188" s="105"/>
      <c r="V188" s="105"/>
      <c r="W188" s="105"/>
      <c r="X188" s="106"/>
    </row>
    <row r="189" spans="1:39" ht="22.5" customHeight="1" x14ac:dyDescent="0.15">
      <c r="A189" s="1"/>
      <c r="B189" s="535"/>
      <c r="C189" s="537"/>
      <c r="D189" s="110" t="str">
        <f>入力シート!D201</f>
        <v>□</v>
      </c>
      <c r="E189" s="15" t="s">
        <v>220</v>
      </c>
      <c r="F189" s="15"/>
      <c r="G189" s="15"/>
      <c r="H189" s="15"/>
      <c r="I189" s="15"/>
      <c r="J189" s="15"/>
      <c r="K189" s="29"/>
      <c r="L189" s="535"/>
      <c r="M189" s="536"/>
      <c r="N189" s="536"/>
      <c r="O189" s="536"/>
      <c r="P189" s="537"/>
      <c r="Q189" s="110" t="str">
        <f>入力シート!Q201</f>
        <v>□</v>
      </c>
      <c r="R189" s="105" t="s">
        <v>231</v>
      </c>
      <c r="S189" s="105"/>
      <c r="T189" s="105"/>
      <c r="U189" s="105"/>
      <c r="V189" s="105"/>
      <c r="W189" s="105"/>
      <c r="X189" s="106"/>
    </row>
    <row r="190" spans="1:39" ht="22.5" customHeight="1" x14ac:dyDescent="0.15">
      <c r="A190" s="1"/>
      <c r="B190" s="535"/>
      <c r="C190" s="537"/>
      <c r="D190" s="110" t="str">
        <f>入力シート!D202</f>
        <v>□</v>
      </c>
      <c r="E190" s="15" t="s">
        <v>221</v>
      </c>
      <c r="F190" s="15"/>
      <c r="G190" s="15"/>
      <c r="H190" s="15"/>
      <c r="I190" s="15"/>
      <c r="J190" s="15"/>
      <c r="K190" s="29"/>
      <c r="L190" s="535"/>
      <c r="M190" s="536"/>
      <c r="N190" s="536"/>
      <c r="O190" s="536"/>
      <c r="P190" s="537"/>
      <c r="Q190" s="110" t="str">
        <f>入力シート!Q202</f>
        <v>□</v>
      </c>
      <c r="R190" s="105" t="s">
        <v>238</v>
      </c>
      <c r="S190" s="105"/>
      <c r="T190" s="105"/>
      <c r="U190" s="105"/>
      <c r="V190" s="105"/>
      <c r="W190" s="105"/>
      <c r="X190" s="106"/>
    </row>
    <row r="191" spans="1:39" ht="22.5" customHeight="1" x14ac:dyDescent="0.15">
      <c r="A191" s="1"/>
      <c r="B191" s="535"/>
      <c r="C191" s="537"/>
      <c r="D191" s="110" t="str">
        <f>入力シート!D203</f>
        <v>□</v>
      </c>
      <c r="E191" s="15" t="s">
        <v>310</v>
      </c>
      <c r="F191" s="15"/>
      <c r="G191" s="15"/>
      <c r="H191" s="15"/>
      <c r="I191" s="15"/>
      <c r="J191" s="15"/>
      <c r="K191" s="29"/>
      <c r="L191" s="535"/>
      <c r="M191" s="536"/>
      <c r="N191" s="536"/>
      <c r="O191" s="536"/>
      <c r="P191" s="537"/>
      <c r="Q191" s="110" t="str">
        <f>入力シート!Q203</f>
        <v>□</v>
      </c>
      <c r="R191" s="105" t="s">
        <v>232</v>
      </c>
      <c r="S191" s="105"/>
      <c r="T191" s="105"/>
      <c r="U191" s="105"/>
      <c r="V191" s="105"/>
      <c r="W191" s="105"/>
      <c r="X191" s="106"/>
    </row>
    <row r="192" spans="1:39" s="271" customFormat="1" ht="22.5" customHeight="1" x14ac:dyDescent="0.15">
      <c r="A192" s="1"/>
      <c r="B192" s="538"/>
      <c r="C192" s="540"/>
      <c r="D192" s="109" t="str">
        <f>入力シート!D204</f>
        <v>□</v>
      </c>
      <c r="E192" s="629" t="s">
        <v>322</v>
      </c>
      <c r="F192" s="630"/>
      <c r="G192" s="630"/>
      <c r="H192" s="630"/>
      <c r="I192" s="630"/>
      <c r="J192" s="630"/>
      <c r="K192" s="631"/>
      <c r="L192" s="535"/>
      <c r="M192" s="536"/>
      <c r="N192" s="536"/>
      <c r="O192" s="536"/>
      <c r="P192" s="537"/>
      <c r="Q192" s="110" t="str">
        <f>入力シート!Q204</f>
        <v>□</v>
      </c>
      <c r="R192" s="105" t="s">
        <v>312</v>
      </c>
      <c r="S192" s="105"/>
      <c r="T192" s="105"/>
      <c r="U192" s="105"/>
      <c r="V192" s="105"/>
      <c r="W192" s="105"/>
      <c r="X192" s="106"/>
    </row>
    <row r="193" spans="1:24" s="295" customFormat="1" ht="22.5" customHeight="1" x14ac:dyDescent="0.15">
      <c r="A193" s="1"/>
      <c r="B193" s="532" t="s">
        <v>223</v>
      </c>
      <c r="C193" s="534"/>
      <c r="D193" s="72" t="str">
        <f>入力シート!D205</f>
        <v>□</v>
      </c>
      <c r="E193" s="103" t="s">
        <v>227</v>
      </c>
      <c r="F193" s="103"/>
      <c r="G193" s="103"/>
      <c r="H193" s="103"/>
      <c r="I193" s="103"/>
      <c r="J193" s="103"/>
      <c r="K193" s="104"/>
      <c r="L193" s="535"/>
      <c r="M193" s="536"/>
      <c r="N193" s="536"/>
      <c r="O193" s="536"/>
      <c r="P193" s="537"/>
      <c r="Q193" s="110" t="str">
        <f>入力シート!Q205</f>
        <v>□</v>
      </c>
      <c r="R193" s="15" t="s">
        <v>234</v>
      </c>
      <c r="S193" s="15"/>
      <c r="T193" s="15"/>
      <c r="U193" s="15"/>
      <c r="V193" s="15"/>
      <c r="W193" s="15"/>
      <c r="X193" s="29"/>
    </row>
    <row r="194" spans="1:24" s="271" customFormat="1" ht="22.5" customHeight="1" x14ac:dyDescent="0.15">
      <c r="A194" s="1"/>
      <c r="B194" s="535"/>
      <c r="C194" s="537"/>
      <c r="D194" s="110" t="str">
        <f>入力シート!D206</f>
        <v>□</v>
      </c>
      <c r="E194" s="105" t="s">
        <v>228</v>
      </c>
      <c r="F194" s="105"/>
      <c r="G194" s="105"/>
      <c r="H194" s="105"/>
      <c r="I194" s="105"/>
      <c r="J194" s="105"/>
      <c r="K194" s="106"/>
      <c r="L194" s="535"/>
      <c r="M194" s="536"/>
      <c r="N194" s="536"/>
      <c r="O194" s="536"/>
      <c r="P194" s="537"/>
      <c r="Q194" s="110" t="str">
        <f>入力シート!Q206</f>
        <v>□</v>
      </c>
      <c r="R194" s="15" t="s">
        <v>235</v>
      </c>
      <c r="S194" s="15"/>
      <c r="T194" s="15"/>
      <c r="U194" s="15"/>
      <c r="V194" s="15"/>
      <c r="W194" s="15"/>
      <c r="X194" s="29"/>
    </row>
    <row r="195" spans="1:24" ht="22.5" customHeight="1" x14ac:dyDescent="0.15">
      <c r="A195" s="1"/>
      <c r="B195" s="535"/>
      <c r="C195" s="537"/>
      <c r="D195" s="110" t="str">
        <f>入力シート!D207</f>
        <v>□</v>
      </c>
      <c r="E195" s="105" t="s">
        <v>310</v>
      </c>
      <c r="F195" s="105"/>
      <c r="G195" s="105"/>
      <c r="H195" s="105"/>
      <c r="I195" s="105"/>
      <c r="J195" s="105"/>
      <c r="K195" s="106"/>
      <c r="L195" s="535"/>
      <c r="M195" s="536"/>
      <c r="N195" s="536"/>
      <c r="O195" s="536"/>
      <c r="P195" s="537"/>
      <c r="Q195" s="110" t="str">
        <f>入力シート!Q207</f>
        <v>□</v>
      </c>
      <c r="R195" s="15" t="s">
        <v>236</v>
      </c>
      <c r="S195" s="15"/>
      <c r="T195" s="15"/>
      <c r="U195" s="15"/>
      <c r="V195" s="15"/>
      <c r="W195" s="15"/>
      <c r="X195" s="29"/>
    </row>
    <row r="196" spans="1:24" ht="22.5" customHeight="1" x14ac:dyDescent="0.15">
      <c r="A196" s="1"/>
      <c r="B196" s="535"/>
      <c r="C196" s="537"/>
      <c r="D196" s="110" t="str">
        <f>入力シート!D208</f>
        <v>□</v>
      </c>
      <c r="E196" s="105" t="s">
        <v>224</v>
      </c>
      <c r="F196" s="105"/>
      <c r="G196" s="105"/>
      <c r="H196" s="105"/>
      <c r="I196" s="105"/>
      <c r="J196" s="105"/>
      <c r="K196" s="106"/>
      <c r="L196" s="535"/>
      <c r="M196" s="536"/>
      <c r="N196" s="536"/>
      <c r="O196" s="536"/>
      <c r="P196" s="537"/>
      <c r="Q196" s="110" t="str">
        <f>入力シート!Q208</f>
        <v>□</v>
      </c>
      <c r="R196" s="15" t="s">
        <v>237</v>
      </c>
      <c r="S196" s="15"/>
      <c r="T196" s="15"/>
      <c r="U196" s="15"/>
      <c r="V196" s="15"/>
      <c r="W196" s="15"/>
      <c r="X196" s="29"/>
    </row>
    <row r="197" spans="1:24" ht="22.5" customHeight="1" x14ac:dyDescent="0.15">
      <c r="A197" s="1"/>
      <c r="B197" s="535"/>
      <c r="C197" s="537"/>
      <c r="D197" s="110" t="str">
        <f>入力シート!D209</f>
        <v>□</v>
      </c>
      <c r="E197" s="105" t="s">
        <v>225</v>
      </c>
      <c r="F197" s="105"/>
      <c r="G197" s="105"/>
      <c r="H197" s="105"/>
      <c r="I197" s="105"/>
      <c r="J197" s="105"/>
      <c r="K197" s="106"/>
      <c r="L197" s="535"/>
      <c r="M197" s="536"/>
      <c r="N197" s="536"/>
      <c r="O197" s="536"/>
      <c r="P197" s="537"/>
      <c r="Q197" s="110" t="str">
        <f>入力シート!Q209</f>
        <v>□</v>
      </c>
      <c r="R197" s="15" t="s">
        <v>317</v>
      </c>
      <c r="S197" s="15"/>
      <c r="T197" s="15"/>
      <c r="U197" s="15"/>
      <c r="V197" s="15"/>
      <c r="W197" s="15"/>
      <c r="X197" s="29"/>
    </row>
    <row r="198" spans="1:24" ht="22.5" customHeight="1" x14ac:dyDescent="0.15">
      <c r="A198" s="1"/>
      <c r="B198" s="538"/>
      <c r="C198" s="540"/>
      <c r="D198" s="109" t="str">
        <f>入力シート!D210</f>
        <v>□</v>
      </c>
      <c r="E198" s="107" t="s">
        <v>226</v>
      </c>
      <c r="F198" s="107"/>
      <c r="G198" s="107"/>
      <c r="H198" s="107"/>
      <c r="I198" s="107"/>
      <c r="J198" s="107"/>
      <c r="K198" s="108"/>
      <c r="L198" s="538"/>
      <c r="M198" s="539"/>
      <c r="N198" s="539"/>
      <c r="O198" s="539"/>
      <c r="P198" s="540"/>
      <c r="Q198" s="109" t="str">
        <f>入力シート!Q210</f>
        <v>□</v>
      </c>
      <c r="R198" s="66" t="s">
        <v>242</v>
      </c>
      <c r="S198" s="66"/>
      <c r="T198" s="66"/>
      <c r="U198" s="66"/>
      <c r="V198" s="66"/>
      <c r="W198" s="66"/>
      <c r="X198" s="67"/>
    </row>
    <row r="199" spans="1:24" ht="22.5" customHeight="1" x14ac:dyDescent="0.15">
      <c r="A199" s="1"/>
      <c r="B199" s="1"/>
      <c r="D199" s="36"/>
      <c r="E199" s="33"/>
      <c r="F199" s="33"/>
      <c r="G199" s="33"/>
      <c r="H199" s="33"/>
      <c r="I199" s="33"/>
      <c r="J199" s="33"/>
      <c r="K199" s="33"/>
      <c r="L199" s="1" t="s">
        <v>240</v>
      </c>
      <c r="Q199" s="30" t="str">
        <f>IF(入力シート!E196&gt;0,入力シート!E196,"")</f>
        <v/>
      </c>
      <c r="R199" s="1" t="s">
        <v>241</v>
      </c>
    </row>
    <row r="200" spans="1:24" ht="22.5" customHeight="1" x14ac:dyDescent="0.15">
      <c r="A200" s="1"/>
      <c r="B200" s="75" t="s">
        <v>243</v>
      </c>
      <c r="C200" s="76"/>
      <c r="D200" s="76"/>
      <c r="E200" s="76"/>
      <c r="F200" s="76"/>
      <c r="G200" s="76"/>
      <c r="H200" s="76"/>
      <c r="I200" s="76"/>
      <c r="J200" s="76"/>
      <c r="K200" s="76"/>
      <c r="L200" s="76"/>
      <c r="M200" s="76"/>
      <c r="N200" s="76"/>
      <c r="O200" s="76"/>
      <c r="P200" s="76"/>
      <c r="Q200" s="76"/>
      <c r="R200" s="76"/>
      <c r="S200" s="76"/>
      <c r="T200" s="76"/>
      <c r="U200" s="76"/>
      <c r="V200" s="76"/>
      <c r="W200" s="76"/>
      <c r="X200" s="77"/>
    </row>
    <row r="201" spans="1:24" ht="22.5" customHeight="1" x14ac:dyDescent="0.15">
      <c r="A201" s="1"/>
      <c r="B201" s="553" t="s">
        <v>277</v>
      </c>
      <c r="C201" s="620"/>
      <c r="D201" s="532" t="str">
        <f>IF(入力シート!D213&gt;0,入力シート!D213,"")</f>
        <v/>
      </c>
      <c r="E201" s="554"/>
      <c r="F201" s="554"/>
      <c r="G201" s="554"/>
      <c r="H201" s="554"/>
      <c r="I201" s="554"/>
      <c r="J201" s="554"/>
      <c r="K201" s="555"/>
      <c r="L201" s="553" t="s">
        <v>244</v>
      </c>
      <c r="M201" s="620"/>
      <c r="N201" s="620"/>
      <c r="O201" s="620"/>
      <c r="P201" s="621"/>
      <c r="Q201" s="532" t="str">
        <f>IF(入力シート!Q213&gt;0,入力シート!Q213,"")</f>
        <v/>
      </c>
      <c r="R201" s="554"/>
      <c r="S201" s="554"/>
      <c r="T201" s="554"/>
      <c r="U201" s="554"/>
      <c r="V201" s="554"/>
      <c r="W201" s="554"/>
      <c r="X201" s="555"/>
    </row>
    <row r="202" spans="1:24" ht="22.5" customHeight="1" x14ac:dyDescent="0.15">
      <c r="A202" s="1"/>
      <c r="B202" s="622"/>
      <c r="C202" s="628"/>
      <c r="D202" s="535" t="str">
        <f>IF(入力シート!D214&gt;0,入力シート!D214,"")</f>
        <v/>
      </c>
      <c r="E202" s="522"/>
      <c r="F202" s="522"/>
      <c r="G202" s="522"/>
      <c r="H202" s="522"/>
      <c r="I202" s="522"/>
      <c r="J202" s="522"/>
      <c r="K202" s="558"/>
      <c r="L202" s="622"/>
      <c r="M202" s="623"/>
      <c r="N202" s="623"/>
      <c r="O202" s="623"/>
      <c r="P202" s="624"/>
      <c r="Q202" s="536" t="str">
        <f>IF(入力シート!Q214&gt;0,入力シート!Q214,"")</f>
        <v/>
      </c>
      <c r="R202" s="557"/>
      <c r="S202" s="557"/>
      <c r="T202" s="557"/>
      <c r="U202" s="557"/>
      <c r="V202" s="557"/>
      <c r="W202" s="557"/>
      <c r="X202" s="558"/>
    </row>
    <row r="203" spans="1:24" ht="22.5" customHeight="1" x14ac:dyDescent="0.15">
      <c r="A203" s="1"/>
      <c r="B203" s="625"/>
      <c r="C203" s="626"/>
      <c r="D203" s="538" t="str">
        <f>IF(入力シート!D215&gt;0,入力シート!D215,"")</f>
        <v/>
      </c>
      <c r="E203" s="560"/>
      <c r="F203" s="560"/>
      <c r="G203" s="560"/>
      <c r="H203" s="560"/>
      <c r="I203" s="560"/>
      <c r="J203" s="560"/>
      <c r="K203" s="561"/>
      <c r="L203" s="625"/>
      <c r="M203" s="626"/>
      <c r="N203" s="626"/>
      <c r="O203" s="626"/>
      <c r="P203" s="627"/>
      <c r="Q203" s="539" t="str">
        <f>IF(入力シート!Q215&gt;0,入力シート!Q215,"")</f>
        <v/>
      </c>
      <c r="R203" s="560"/>
      <c r="S203" s="560"/>
      <c r="T203" s="560"/>
      <c r="U203" s="560"/>
      <c r="V203" s="560"/>
      <c r="W203" s="560"/>
      <c r="X203" s="561"/>
    </row>
    <row r="204" spans="1:24" ht="22.5" customHeight="1" x14ac:dyDescent="0.15">
      <c r="A204" s="1"/>
      <c r="B204" s="15"/>
      <c r="C204" s="15"/>
      <c r="D204" s="36"/>
      <c r="E204" s="33"/>
      <c r="F204" s="33"/>
      <c r="G204" s="33"/>
      <c r="H204" s="33"/>
      <c r="I204" s="33"/>
      <c r="J204" s="33"/>
      <c r="K204" s="33"/>
      <c r="L204" s="15"/>
      <c r="M204" s="15"/>
      <c r="N204" s="15"/>
      <c r="O204" s="15"/>
      <c r="P204" s="15"/>
      <c r="Q204" s="15"/>
      <c r="R204" s="15"/>
      <c r="S204" s="15"/>
      <c r="T204" s="15"/>
      <c r="U204" s="15"/>
      <c r="V204" s="15"/>
      <c r="W204" s="15"/>
      <c r="X204" s="15"/>
    </row>
    <row r="205" spans="1:24" ht="22.5" customHeight="1" x14ac:dyDescent="0.15">
      <c r="A205" s="1" t="s">
        <v>603</v>
      </c>
      <c r="B205" s="1"/>
    </row>
    <row r="206" spans="1:24" s="295" customFormat="1" ht="22.5" customHeight="1" x14ac:dyDescent="0.15">
      <c r="A206" s="1"/>
      <c r="B206" s="1" t="s">
        <v>246</v>
      </c>
      <c r="C206" s="1"/>
      <c r="D206" s="1"/>
      <c r="E206" s="1"/>
      <c r="F206" s="1"/>
      <c r="G206" s="1"/>
      <c r="H206" s="1"/>
      <c r="I206" s="1"/>
      <c r="J206" s="1"/>
      <c r="K206" s="1"/>
      <c r="L206" s="1"/>
      <c r="M206" s="1"/>
      <c r="N206" s="1"/>
      <c r="O206" s="1"/>
      <c r="P206" s="1"/>
      <c r="Q206" s="1"/>
      <c r="R206" s="1"/>
      <c r="S206" s="1"/>
      <c r="T206" s="1"/>
      <c r="U206" s="1"/>
      <c r="V206" s="1"/>
      <c r="W206" s="1"/>
      <c r="X206" s="1"/>
    </row>
    <row r="207" spans="1:24" s="294" customFormat="1" ht="22.5" customHeight="1" x14ac:dyDescent="0.15">
      <c r="A207" s="1"/>
      <c r="B207" s="1" t="s">
        <v>249</v>
      </c>
      <c r="C207" s="1"/>
      <c r="D207" s="1"/>
      <c r="E207" s="1"/>
      <c r="F207" s="568" t="str">
        <f>IF(入力シート!F219&gt;0,入力シート!F219,"")</f>
        <v/>
      </c>
      <c r="G207" s="569"/>
      <c r="H207" s="569"/>
      <c r="I207" s="569"/>
      <c r="J207" s="1" t="s">
        <v>250</v>
      </c>
      <c r="K207" s="1"/>
      <c r="L207" s="1"/>
      <c r="M207" s="1"/>
      <c r="N207" s="1"/>
      <c r="O207" s="1"/>
      <c r="P207" s="1"/>
      <c r="Q207" s="1"/>
      <c r="R207" s="1"/>
      <c r="S207" s="1"/>
      <c r="T207" s="1"/>
      <c r="U207" s="1"/>
      <c r="V207" s="1"/>
      <c r="W207" s="1"/>
      <c r="X207" s="1"/>
    </row>
    <row r="208" spans="1:24" ht="22.5" customHeight="1" x14ac:dyDescent="0.15">
      <c r="A208" s="1"/>
      <c r="B208" s="28" t="s">
        <v>251</v>
      </c>
      <c r="C208" s="30" t="s">
        <v>253</v>
      </c>
      <c r="D208" s="30" t="str">
        <f>IF(入力シート!D220&gt;0,入力シート!D220,"")</f>
        <v/>
      </c>
      <c r="E208" s="1" t="s">
        <v>254</v>
      </c>
      <c r="F208" s="30"/>
      <c r="G208" s="79"/>
      <c r="H208" s="79"/>
      <c r="I208" s="79"/>
    </row>
    <row r="209" spans="1:24" ht="22.5" customHeight="1" x14ac:dyDescent="0.15">
      <c r="A209" s="1"/>
      <c r="B209" s="28" t="s">
        <v>252</v>
      </c>
      <c r="C209" s="30" t="s">
        <v>253</v>
      </c>
      <c r="D209" s="30" t="str">
        <f>IF(入力シート!D221&gt;0,入力シート!D221,"")</f>
        <v/>
      </c>
      <c r="E209" s="1" t="s">
        <v>254</v>
      </c>
    </row>
    <row r="210" spans="1:24" ht="22.5" customHeight="1" x14ac:dyDescent="0.15">
      <c r="A210" s="1"/>
      <c r="B210" s="68" t="s">
        <v>245</v>
      </c>
      <c r="C210" s="63"/>
      <c r="D210" s="63"/>
      <c r="E210" s="63"/>
      <c r="F210" s="63"/>
      <c r="G210" s="63"/>
      <c r="H210" s="63"/>
      <c r="I210" s="63"/>
      <c r="J210" s="63"/>
      <c r="K210" s="63"/>
      <c r="L210" s="63"/>
      <c r="M210" s="63"/>
      <c r="N210" s="63"/>
      <c r="O210" s="63"/>
      <c r="P210" s="63"/>
      <c r="Q210" s="63"/>
      <c r="R210" s="63"/>
      <c r="S210" s="63"/>
      <c r="T210" s="63"/>
      <c r="U210" s="63"/>
      <c r="V210" s="63"/>
      <c r="W210" s="63"/>
      <c r="X210" s="64"/>
    </row>
    <row r="211" spans="1:24" ht="22.5" customHeight="1" x14ac:dyDescent="0.15">
      <c r="A211" s="1"/>
      <c r="B211" s="672" t="str">
        <f>IF(入力シート!B223&gt;0,入力シート!B223,"")</f>
        <v/>
      </c>
      <c r="C211" s="673" t="str">
        <f>IF(入力シート!C223&gt;0,入力シート!C223,"")</f>
        <v/>
      </c>
      <c r="D211" s="673" t="str">
        <f>IF(入力シート!D223&gt;0,入力シート!D223,"")</f>
        <v/>
      </c>
      <c r="E211" s="673" t="str">
        <f>IF(入力シート!E223&gt;0,入力シート!E223,"")</f>
        <v/>
      </c>
      <c r="F211" s="673" t="str">
        <f>IF(入力シート!F223&gt;0,入力シート!F223,"")</f>
        <v/>
      </c>
      <c r="G211" s="673" t="str">
        <f>IF(入力シート!G223&gt;0,入力シート!G223,"")</f>
        <v/>
      </c>
      <c r="H211" s="673" t="str">
        <f>IF(入力シート!H223&gt;0,入力シート!H223,"")</f>
        <v/>
      </c>
      <c r="I211" s="673" t="str">
        <f>IF(入力シート!I223&gt;0,入力シート!I223,"")</f>
        <v/>
      </c>
      <c r="J211" s="673" t="str">
        <f>IF(入力シート!J223&gt;0,入力シート!J223,"")</f>
        <v/>
      </c>
      <c r="K211" s="673" t="str">
        <f>IF(入力シート!K223&gt;0,入力シート!K223,"")</f>
        <v/>
      </c>
      <c r="L211" s="673" t="str">
        <f>IF(入力シート!L223&gt;0,入力シート!L223,"")</f>
        <v/>
      </c>
      <c r="M211" s="673" t="str">
        <f>IF(入力シート!M223&gt;0,入力シート!M223,"")</f>
        <v/>
      </c>
      <c r="N211" s="673" t="str">
        <f>IF(入力シート!N223&gt;0,入力シート!N223,"")</f>
        <v/>
      </c>
      <c r="O211" s="673" t="str">
        <f>IF(入力シート!O223&gt;0,入力シート!O223,"")</f>
        <v/>
      </c>
      <c r="P211" s="673" t="str">
        <f>IF(入力シート!P223&gt;0,入力シート!P223,"")</f>
        <v/>
      </c>
      <c r="Q211" s="673" t="str">
        <f>IF(入力シート!Q223&gt;0,入力シート!Q223,"")</f>
        <v/>
      </c>
      <c r="R211" s="673" t="str">
        <f>IF(入力シート!R223&gt;0,入力シート!R223,"")</f>
        <v/>
      </c>
      <c r="S211" s="673" t="str">
        <f>IF(入力シート!S223&gt;0,入力シート!S223,"")</f>
        <v/>
      </c>
      <c r="T211" s="673" t="str">
        <f>IF(入力シート!T223&gt;0,入力シート!T223,"")</f>
        <v/>
      </c>
      <c r="U211" s="673" t="str">
        <f>IF(入力シート!U223&gt;0,入力シート!U223,"")</f>
        <v/>
      </c>
      <c r="V211" s="673" t="str">
        <f>IF(入力シート!V223&gt;0,入力シート!V223,"")</f>
        <v/>
      </c>
      <c r="W211" s="673" t="str">
        <f>IF(入力シート!W223&gt;0,入力シート!W223,"")</f>
        <v/>
      </c>
      <c r="X211" s="674" t="str">
        <f>IF(入力シート!X223&gt;0,入力シート!X223,"")</f>
        <v/>
      </c>
    </row>
    <row r="212" spans="1:24" ht="22.5" customHeight="1" x14ac:dyDescent="0.15">
      <c r="A212" s="1"/>
      <c r="B212" s="672" t="str">
        <f>IF(入力シート!B224&gt;0,入力シート!B224,"")</f>
        <v/>
      </c>
      <c r="C212" s="673" t="str">
        <f>IF(入力シート!C224&gt;0,入力シート!C224,"")</f>
        <v/>
      </c>
      <c r="D212" s="673" t="str">
        <f>IF(入力シート!D224&gt;0,入力シート!D224,"")</f>
        <v/>
      </c>
      <c r="E212" s="673" t="str">
        <f>IF(入力シート!E224&gt;0,入力シート!E224,"")</f>
        <v/>
      </c>
      <c r="F212" s="673" t="str">
        <f>IF(入力シート!F224&gt;0,入力シート!F224,"")</f>
        <v/>
      </c>
      <c r="G212" s="673" t="str">
        <f>IF(入力シート!G224&gt;0,入力シート!G224,"")</f>
        <v/>
      </c>
      <c r="H212" s="673" t="str">
        <f>IF(入力シート!H224&gt;0,入力シート!H224,"")</f>
        <v/>
      </c>
      <c r="I212" s="673" t="str">
        <f>IF(入力シート!I224&gt;0,入力シート!I224,"")</f>
        <v/>
      </c>
      <c r="J212" s="673" t="str">
        <f>IF(入力シート!J224&gt;0,入力シート!J224,"")</f>
        <v/>
      </c>
      <c r="K212" s="673" t="str">
        <f>IF(入力シート!K224&gt;0,入力シート!K224,"")</f>
        <v/>
      </c>
      <c r="L212" s="673" t="str">
        <f>IF(入力シート!L224&gt;0,入力シート!L224,"")</f>
        <v/>
      </c>
      <c r="M212" s="673" t="str">
        <f>IF(入力シート!M224&gt;0,入力シート!M224,"")</f>
        <v/>
      </c>
      <c r="N212" s="673" t="str">
        <f>IF(入力シート!N224&gt;0,入力シート!N224,"")</f>
        <v/>
      </c>
      <c r="O212" s="673" t="str">
        <f>IF(入力シート!O224&gt;0,入力シート!O224,"")</f>
        <v/>
      </c>
      <c r="P212" s="673" t="str">
        <f>IF(入力シート!P224&gt;0,入力シート!P224,"")</f>
        <v/>
      </c>
      <c r="Q212" s="673" t="str">
        <f>IF(入力シート!Q224&gt;0,入力シート!Q224,"")</f>
        <v/>
      </c>
      <c r="R212" s="673" t="str">
        <f>IF(入力シート!R224&gt;0,入力シート!R224,"")</f>
        <v/>
      </c>
      <c r="S212" s="673" t="str">
        <f>IF(入力シート!S224&gt;0,入力シート!S224,"")</f>
        <v/>
      </c>
      <c r="T212" s="673" t="str">
        <f>IF(入力シート!T224&gt;0,入力シート!T224,"")</f>
        <v/>
      </c>
      <c r="U212" s="673" t="str">
        <f>IF(入力シート!U224&gt;0,入力シート!U224,"")</f>
        <v/>
      </c>
      <c r="V212" s="673" t="str">
        <f>IF(入力シート!V224&gt;0,入力シート!V224,"")</f>
        <v/>
      </c>
      <c r="W212" s="673" t="str">
        <f>IF(入力シート!W224&gt;0,入力シート!W224,"")</f>
        <v/>
      </c>
      <c r="X212" s="674" t="str">
        <f>IF(入力シート!X224&gt;0,入力シート!X224,"")</f>
        <v/>
      </c>
    </row>
    <row r="213" spans="1:24" ht="22.5" customHeight="1" x14ac:dyDescent="0.15">
      <c r="A213" s="1"/>
      <c r="B213" s="672" t="str">
        <f>IF(入力シート!B225&gt;0,入力シート!B225,"")</f>
        <v/>
      </c>
      <c r="C213" s="673" t="str">
        <f>IF(入力シート!C225&gt;0,入力シート!C225,"")</f>
        <v/>
      </c>
      <c r="D213" s="673" t="str">
        <f>IF(入力シート!D225&gt;0,入力シート!D225,"")</f>
        <v/>
      </c>
      <c r="E213" s="673" t="str">
        <f>IF(入力シート!E225&gt;0,入力シート!E225,"")</f>
        <v/>
      </c>
      <c r="F213" s="673" t="str">
        <f>IF(入力シート!F225&gt;0,入力シート!F225,"")</f>
        <v/>
      </c>
      <c r="G213" s="673" t="str">
        <f>IF(入力シート!G225&gt;0,入力シート!G225,"")</f>
        <v/>
      </c>
      <c r="H213" s="673" t="str">
        <f>IF(入力シート!H225&gt;0,入力シート!H225,"")</f>
        <v/>
      </c>
      <c r="I213" s="673" t="str">
        <f>IF(入力シート!I225&gt;0,入力シート!I225,"")</f>
        <v/>
      </c>
      <c r="J213" s="673" t="str">
        <f>IF(入力シート!J225&gt;0,入力シート!J225,"")</f>
        <v/>
      </c>
      <c r="K213" s="673" t="str">
        <f>IF(入力シート!K225&gt;0,入力シート!K225,"")</f>
        <v/>
      </c>
      <c r="L213" s="673" t="str">
        <f>IF(入力シート!L225&gt;0,入力シート!L225,"")</f>
        <v/>
      </c>
      <c r="M213" s="673" t="str">
        <f>IF(入力シート!M225&gt;0,入力シート!M225,"")</f>
        <v/>
      </c>
      <c r="N213" s="673" t="str">
        <f>IF(入力シート!N225&gt;0,入力シート!N225,"")</f>
        <v/>
      </c>
      <c r="O213" s="673" t="str">
        <f>IF(入力シート!O225&gt;0,入力シート!O225,"")</f>
        <v/>
      </c>
      <c r="P213" s="673" t="str">
        <f>IF(入力シート!P225&gt;0,入力シート!P225,"")</f>
        <v/>
      </c>
      <c r="Q213" s="673" t="str">
        <f>IF(入力シート!Q225&gt;0,入力シート!Q225,"")</f>
        <v/>
      </c>
      <c r="R213" s="673" t="str">
        <f>IF(入力シート!R225&gt;0,入力シート!R225,"")</f>
        <v/>
      </c>
      <c r="S213" s="673" t="str">
        <f>IF(入力シート!S225&gt;0,入力シート!S225,"")</f>
        <v/>
      </c>
      <c r="T213" s="673" t="str">
        <f>IF(入力シート!T225&gt;0,入力シート!T225,"")</f>
        <v/>
      </c>
      <c r="U213" s="673" t="str">
        <f>IF(入力シート!U225&gt;0,入力シート!U225,"")</f>
        <v/>
      </c>
      <c r="V213" s="673" t="str">
        <f>IF(入力シート!V225&gt;0,入力シート!V225,"")</f>
        <v/>
      </c>
      <c r="W213" s="673" t="str">
        <f>IF(入力シート!W225&gt;0,入力シート!W225,"")</f>
        <v/>
      </c>
      <c r="X213" s="674" t="str">
        <f>IF(入力シート!X225&gt;0,入力シート!X225,"")</f>
        <v/>
      </c>
    </row>
    <row r="214" spans="1:24" ht="22.5" customHeight="1" x14ac:dyDescent="0.15">
      <c r="A214" s="1"/>
      <c r="B214" s="672" t="str">
        <f>IF(入力シート!B226&gt;0,入力シート!B226,"")</f>
        <v/>
      </c>
      <c r="C214" s="673" t="str">
        <f>IF(入力シート!C226&gt;0,入力シート!C226,"")</f>
        <v/>
      </c>
      <c r="D214" s="673" t="str">
        <f>IF(入力シート!D226&gt;0,入力シート!D226,"")</f>
        <v/>
      </c>
      <c r="E214" s="673" t="str">
        <f>IF(入力シート!E226&gt;0,入力シート!E226,"")</f>
        <v/>
      </c>
      <c r="F214" s="673" t="str">
        <f>IF(入力シート!F226&gt;0,入力シート!F226,"")</f>
        <v/>
      </c>
      <c r="G214" s="673" t="str">
        <f>IF(入力シート!G226&gt;0,入力シート!G226,"")</f>
        <v/>
      </c>
      <c r="H214" s="673" t="str">
        <f>IF(入力シート!H226&gt;0,入力シート!H226,"")</f>
        <v/>
      </c>
      <c r="I214" s="673" t="str">
        <f>IF(入力シート!I226&gt;0,入力シート!I226,"")</f>
        <v/>
      </c>
      <c r="J214" s="673" t="str">
        <f>IF(入力シート!J226&gt;0,入力シート!J226,"")</f>
        <v/>
      </c>
      <c r="K214" s="673" t="str">
        <f>IF(入力シート!K226&gt;0,入力シート!K226,"")</f>
        <v/>
      </c>
      <c r="L214" s="673" t="str">
        <f>IF(入力シート!L226&gt;0,入力シート!L226,"")</f>
        <v/>
      </c>
      <c r="M214" s="673" t="str">
        <f>IF(入力シート!M226&gt;0,入力シート!M226,"")</f>
        <v/>
      </c>
      <c r="N214" s="673" t="str">
        <f>IF(入力シート!N226&gt;0,入力シート!N226,"")</f>
        <v/>
      </c>
      <c r="O214" s="673" t="str">
        <f>IF(入力シート!O226&gt;0,入力シート!O226,"")</f>
        <v/>
      </c>
      <c r="P214" s="673" t="str">
        <f>IF(入力シート!P226&gt;0,入力シート!P226,"")</f>
        <v/>
      </c>
      <c r="Q214" s="673" t="str">
        <f>IF(入力シート!Q226&gt;0,入力シート!Q226,"")</f>
        <v/>
      </c>
      <c r="R214" s="673" t="str">
        <f>IF(入力シート!R226&gt;0,入力シート!R226,"")</f>
        <v/>
      </c>
      <c r="S214" s="673" t="str">
        <f>IF(入力シート!S226&gt;0,入力シート!S226,"")</f>
        <v/>
      </c>
      <c r="T214" s="673" t="str">
        <f>IF(入力シート!T226&gt;0,入力シート!T226,"")</f>
        <v/>
      </c>
      <c r="U214" s="673" t="str">
        <f>IF(入力シート!U226&gt;0,入力シート!U226,"")</f>
        <v/>
      </c>
      <c r="V214" s="673" t="str">
        <f>IF(入力シート!V226&gt;0,入力シート!V226,"")</f>
        <v/>
      </c>
      <c r="W214" s="673" t="str">
        <f>IF(入力シート!W226&gt;0,入力シート!W226,"")</f>
        <v/>
      </c>
      <c r="X214" s="674" t="str">
        <f>IF(入力シート!X226&gt;0,入力シート!X226,"")</f>
        <v/>
      </c>
    </row>
    <row r="215" spans="1:24" ht="22.5" customHeight="1" x14ac:dyDescent="0.15">
      <c r="A215" s="1"/>
      <c r="B215" s="672" t="str">
        <f>IF(入力シート!B227&gt;0,入力シート!B227,"")</f>
        <v/>
      </c>
      <c r="C215" s="673" t="str">
        <f>IF(入力シート!C227&gt;0,入力シート!C227,"")</f>
        <v/>
      </c>
      <c r="D215" s="673" t="str">
        <f>IF(入力シート!D227&gt;0,入力シート!D227,"")</f>
        <v/>
      </c>
      <c r="E215" s="673" t="str">
        <f>IF(入力シート!E227&gt;0,入力シート!E227,"")</f>
        <v/>
      </c>
      <c r="F215" s="673" t="str">
        <f>IF(入力シート!F227&gt;0,入力シート!F227,"")</f>
        <v/>
      </c>
      <c r="G215" s="673" t="str">
        <f>IF(入力シート!G227&gt;0,入力シート!G227,"")</f>
        <v/>
      </c>
      <c r="H215" s="673" t="str">
        <f>IF(入力シート!H227&gt;0,入力シート!H227,"")</f>
        <v/>
      </c>
      <c r="I215" s="673" t="str">
        <f>IF(入力シート!I227&gt;0,入力シート!I227,"")</f>
        <v/>
      </c>
      <c r="J215" s="673" t="str">
        <f>IF(入力シート!J227&gt;0,入力シート!J227,"")</f>
        <v/>
      </c>
      <c r="K215" s="673" t="str">
        <f>IF(入力シート!K227&gt;0,入力シート!K227,"")</f>
        <v/>
      </c>
      <c r="L215" s="673" t="str">
        <f>IF(入力シート!L227&gt;0,入力シート!L227,"")</f>
        <v/>
      </c>
      <c r="M215" s="673" t="str">
        <f>IF(入力シート!M227&gt;0,入力シート!M227,"")</f>
        <v/>
      </c>
      <c r="N215" s="673" t="str">
        <f>IF(入力シート!N227&gt;0,入力シート!N227,"")</f>
        <v/>
      </c>
      <c r="O215" s="673" t="str">
        <f>IF(入力シート!O227&gt;0,入力シート!O227,"")</f>
        <v/>
      </c>
      <c r="P215" s="673" t="str">
        <f>IF(入力シート!P227&gt;0,入力シート!P227,"")</f>
        <v/>
      </c>
      <c r="Q215" s="673" t="str">
        <f>IF(入力シート!Q227&gt;0,入力シート!Q227,"")</f>
        <v/>
      </c>
      <c r="R215" s="673" t="str">
        <f>IF(入力シート!R227&gt;0,入力シート!R227,"")</f>
        <v/>
      </c>
      <c r="S215" s="673" t="str">
        <f>IF(入力シート!S227&gt;0,入力シート!S227,"")</f>
        <v/>
      </c>
      <c r="T215" s="673" t="str">
        <f>IF(入力シート!T227&gt;0,入力シート!T227,"")</f>
        <v/>
      </c>
      <c r="U215" s="673" t="str">
        <f>IF(入力シート!U227&gt;0,入力シート!U227,"")</f>
        <v/>
      </c>
      <c r="V215" s="673" t="str">
        <f>IF(入力シート!V227&gt;0,入力シート!V227,"")</f>
        <v/>
      </c>
      <c r="W215" s="673" t="str">
        <f>IF(入力シート!W227&gt;0,入力シート!W227,"")</f>
        <v/>
      </c>
      <c r="X215" s="674" t="str">
        <f>IF(入力シート!X227&gt;0,入力シート!X227,"")</f>
        <v/>
      </c>
    </row>
    <row r="216" spans="1:24" ht="22.5" customHeight="1" x14ac:dyDescent="0.15">
      <c r="A216" s="1"/>
      <c r="B216" s="672" t="str">
        <f>IF(入力シート!B228&gt;0,入力シート!B228,"")</f>
        <v/>
      </c>
      <c r="C216" s="673" t="str">
        <f>IF(入力シート!C228&gt;0,入力シート!C228,"")</f>
        <v/>
      </c>
      <c r="D216" s="673" t="str">
        <f>IF(入力シート!D228&gt;0,入力シート!D228,"")</f>
        <v/>
      </c>
      <c r="E216" s="673" t="str">
        <f>IF(入力シート!E228&gt;0,入力シート!E228,"")</f>
        <v/>
      </c>
      <c r="F216" s="673" t="str">
        <f>IF(入力シート!F228&gt;0,入力シート!F228,"")</f>
        <v/>
      </c>
      <c r="G216" s="673" t="str">
        <f>IF(入力シート!G228&gt;0,入力シート!G228,"")</f>
        <v/>
      </c>
      <c r="H216" s="673" t="str">
        <f>IF(入力シート!H228&gt;0,入力シート!H228,"")</f>
        <v/>
      </c>
      <c r="I216" s="673" t="str">
        <f>IF(入力シート!I228&gt;0,入力シート!I228,"")</f>
        <v/>
      </c>
      <c r="J216" s="673" t="str">
        <f>IF(入力シート!J228&gt;0,入力シート!J228,"")</f>
        <v/>
      </c>
      <c r="K216" s="673" t="str">
        <f>IF(入力シート!K228&gt;0,入力シート!K228,"")</f>
        <v/>
      </c>
      <c r="L216" s="673" t="str">
        <f>IF(入力シート!L228&gt;0,入力シート!L228,"")</f>
        <v/>
      </c>
      <c r="M216" s="673" t="str">
        <f>IF(入力シート!M228&gt;0,入力シート!M228,"")</f>
        <v/>
      </c>
      <c r="N216" s="673" t="str">
        <f>IF(入力シート!N228&gt;0,入力シート!N228,"")</f>
        <v/>
      </c>
      <c r="O216" s="673" t="str">
        <f>IF(入力シート!O228&gt;0,入力シート!O228,"")</f>
        <v/>
      </c>
      <c r="P216" s="673" t="str">
        <f>IF(入力シート!P228&gt;0,入力シート!P228,"")</f>
        <v/>
      </c>
      <c r="Q216" s="673" t="str">
        <f>IF(入力シート!Q228&gt;0,入力シート!Q228,"")</f>
        <v/>
      </c>
      <c r="R216" s="673" t="str">
        <f>IF(入力シート!R228&gt;0,入力シート!R228,"")</f>
        <v/>
      </c>
      <c r="S216" s="673" t="str">
        <f>IF(入力シート!S228&gt;0,入力シート!S228,"")</f>
        <v/>
      </c>
      <c r="T216" s="673" t="str">
        <f>IF(入力シート!T228&gt;0,入力シート!T228,"")</f>
        <v/>
      </c>
      <c r="U216" s="673" t="str">
        <f>IF(入力シート!U228&gt;0,入力シート!U228,"")</f>
        <v/>
      </c>
      <c r="V216" s="673" t="str">
        <f>IF(入力シート!V228&gt;0,入力シート!V228,"")</f>
        <v/>
      </c>
      <c r="W216" s="673" t="str">
        <f>IF(入力シート!W228&gt;0,入力シート!W228,"")</f>
        <v/>
      </c>
      <c r="X216" s="674" t="str">
        <f>IF(入力シート!X228&gt;0,入力シート!X228,"")</f>
        <v/>
      </c>
    </row>
    <row r="217" spans="1:24" ht="22.5" customHeight="1" x14ac:dyDescent="0.15">
      <c r="A217" s="1"/>
      <c r="B217" s="675" t="str">
        <f>IF(入力シート!B229&gt;0,入力シート!B229,"")</f>
        <v/>
      </c>
      <c r="C217" s="676" t="str">
        <f>IF(入力シート!C229&gt;0,入力シート!C229,"")</f>
        <v/>
      </c>
      <c r="D217" s="676" t="str">
        <f>IF(入力シート!D229&gt;0,入力シート!D229,"")</f>
        <v/>
      </c>
      <c r="E217" s="676" t="str">
        <f>IF(入力シート!E229&gt;0,入力シート!E229,"")</f>
        <v/>
      </c>
      <c r="F217" s="676" t="str">
        <f>IF(入力シート!F229&gt;0,入力シート!F229,"")</f>
        <v/>
      </c>
      <c r="G217" s="676" t="str">
        <f>IF(入力シート!G229&gt;0,入力シート!G229,"")</f>
        <v/>
      </c>
      <c r="H217" s="676" t="str">
        <f>IF(入力シート!H229&gt;0,入力シート!H229,"")</f>
        <v/>
      </c>
      <c r="I217" s="676" t="str">
        <f>IF(入力シート!I229&gt;0,入力シート!I229,"")</f>
        <v/>
      </c>
      <c r="J217" s="676" t="str">
        <f>IF(入力シート!J229&gt;0,入力シート!J229,"")</f>
        <v/>
      </c>
      <c r="K217" s="676" t="str">
        <f>IF(入力シート!K229&gt;0,入力シート!K229,"")</f>
        <v/>
      </c>
      <c r="L217" s="676" t="str">
        <f>IF(入力シート!L229&gt;0,入力シート!L229,"")</f>
        <v/>
      </c>
      <c r="M217" s="676" t="str">
        <f>IF(入力シート!M229&gt;0,入力シート!M229,"")</f>
        <v/>
      </c>
      <c r="N217" s="676" t="str">
        <f>IF(入力シート!N229&gt;0,入力シート!N229,"")</f>
        <v/>
      </c>
      <c r="O217" s="676" t="str">
        <f>IF(入力シート!O229&gt;0,入力シート!O229,"")</f>
        <v/>
      </c>
      <c r="P217" s="676" t="str">
        <f>IF(入力シート!P229&gt;0,入力シート!P229,"")</f>
        <v/>
      </c>
      <c r="Q217" s="676" t="str">
        <f>IF(入力シート!Q229&gt;0,入力シート!Q229,"")</f>
        <v/>
      </c>
      <c r="R217" s="676" t="str">
        <f>IF(入力シート!R229&gt;0,入力シート!R229,"")</f>
        <v/>
      </c>
      <c r="S217" s="676" t="str">
        <f>IF(入力シート!S229&gt;0,入力シート!S229,"")</f>
        <v/>
      </c>
      <c r="T217" s="676" t="str">
        <f>IF(入力シート!T229&gt;0,入力シート!T229,"")</f>
        <v/>
      </c>
      <c r="U217" s="676" t="str">
        <f>IF(入力シート!U229&gt;0,入力シート!U229,"")</f>
        <v/>
      </c>
      <c r="V217" s="676" t="str">
        <f>IF(入力シート!V229&gt;0,入力シート!V229,"")</f>
        <v/>
      </c>
      <c r="W217" s="676" t="str">
        <f>IF(入力シート!W229&gt;0,入力シート!W229,"")</f>
        <v/>
      </c>
      <c r="X217" s="677" t="str">
        <f>IF(入力シート!X229&gt;0,入力シート!X229,"")</f>
        <v/>
      </c>
    </row>
    <row r="218" spans="1:24" ht="22.5" customHeight="1" x14ac:dyDescent="0.15">
      <c r="A218" s="27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row>
    <row r="219" spans="1:24" ht="22.5" customHeight="1" x14ac:dyDescent="0.15">
      <c r="A219" s="294"/>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row>
    <row r="220" spans="1:24" ht="22.5" customHeight="1" x14ac:dyDescent="0.15">
      <c r="A220" s="504" t="s">
        <v>668</v>
      </c>
      <c r="B220" s="504"/>
      <c r="C220" s="504"/>
      <c r="D220" s="504"/>
      <c r="E220" s="504"/>
      <c r="F220" s="504"/>
      <c r="G220" s="504"/>
      <c r="H220" s="504"/>
      <c r="I220" s="504"/>
      <c r="J220" s="504"/>
      <c r="K220" s="504"/>
      <c r="L220" s="504"/>
      <c r="M220" s="504"/>
      <c r="N220" s="504"/>
      <c r="O220" s="504"/>
      <c r="P220" s="504"/>
      <c r="Q220" s="504"/>
      <c r="R220" s="504"/>
      <c r="S220" s="504"/>
      <c r="T220" s="504"/>
      <c r="U220" s="504"/>
      <c r="V220" s="504"/>
      <c r="W220" s="504"/>
      <c r="X220" s="504"/>
    </row>
    <row r="221" spans="1:24" ht="22.5" customHeight="1" x14ac:dyDescent="0.15">
      <c r="A221" s="1"/>
      <c r="B221" s="78"/>
      <c r="C221" s="78"/>
      <c r="D221" s="78"/>
      <c r="E221" s="78"/>
      <c r="F221" s="78"/>
      <c r="G221" s="78"/>
      <c r="H221" s="78"/>
      <c r="I221" s="78"/>
      <c r="J221" s="78"/>
      <c r="K221" s="78"/>
      <c r="L221" s="78"/>
      <c r="M221" s="78"/>
      <c r="N221" s="78"/>
      <c r="O221" s="78"/>
      <c r="P221" s="78"/>
      <c r="Q221" s="78"/>
      <c r="R221" s="78"/>
      <c r="S221" s="78"/>
      <c r="T221" s="78"/>
      <c r="U221" s="78"/>
      <c r="V221" s="78"/>
      <c r="W221" s="78"/>
      <c r="X221" s="78"/>
    </row>
    <row r="222" spans="1:24" ht="22.5" customHeight="1" x14ac:dyDescent="0.15">
      <c r="A222" s="260" t="s">
        <v>604</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row>
    <row r="223" spans="1:24" ht="22.5" customHeight="1" x14ac:dyDescent="0.15">
      <c r="A223" s="260"/>
      <c r="B223" s="260" t="s">
        <v>605</v>
      </c>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row>
    <row r="224" spans="1:24" ht="22.5" customHeight="1" x14ac:dyDescent="0.15">
      <c r="A224" s="260"/>
      <c r="B224" s="260" t="s">
        <v>610</v>
      </c>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row>
    <row r="225" spans="1:24" ht="22.5" customHeight="1" x14ac:dyDescent="0.15">
      <c r="A225" s="260"/>
      <c r="B225" s="260" t="s">
        <v>606</v>
      </c>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row>
    <row r="226" spans="1:24" ht="22.5" customHeight="1" x14ac:dyDescent="0.15">
      <c r="A226" s="260"/>
      <c r="B226" s="261" t="s">
        <v>611</v>
      </c>
      <c r="C226" s="262">
        <f>入力シート!C237</f>
        <v>0</v>
      </c>
      <c r="D226" s="260" t="s">
        <v>612</v>
      </c>
      <c r="E226" s="260"/>
      <c r="F226" s="260"/>
      <c r="G226" s="260"/>
      <c r="H226" s="260"/>
      <c r="I226" s="260"/>
      <c r="J226" s="260"/>
      <c r="K226" s="260"/>
      <c r="L226" s="260"/>
      <c r="M226" s="260"/>
      <c r="N226" s="260"/>
      <c r="O226" s="260"/>
      <c r="P226" s="260"/>
      <c r="Q226" s="260"/>
      <c r="R226" s="260"/>
      <c r="S226" s="260"/>
      <c r="T226" s="260"/>
      <c r="U226" s="260"/>
      <c r="V226" s="260"/>
      <c r="W226" s="260"/>
      <c r="X226" s="260"/>
    </row>
    <row r="227" spans="1:24" ht="22.5" customHeight="1" x14ac:dyDescent="0.15">
      <c r="A227" s="260"/>
      <c r="B227" s="263" t="s">
        <v>613</v>
      </c>
      <c r="C227" s="262">
        <f>入力シート!C238</f>
        <v>0</v>
      </c>
      <c r="D227" s="260" t="s">
        <v>614</v>
      </c>
      <c r="E227" s="260"/>
      <c r="F227" s="260"/>
      <c r="G227" s="260"/>
      <c r="H227" s="260"/>
      <c r="I227" s="260"/>
      <c r="J227" s="260"/>
      <c r="K227" s="260"/>
      <c r="L227" s="260"/>
      <c r="M227" s="260"/>
      <c r="N227" s="260"/>
      <c r="O227" s="260"/>
      <c r="P227" s="260"/>
      <c r="Q227" s="260"/>
      <c r="R227" s="260"/>
      <c r="S227" s="260"/>
      <c r="T227" s="260"/>
      <c r="U227" s="260"/>
      <c r="V227" s="260"/>
      <c r="W227" s="260"/>
      <c r="X227" s="260"/>
    </row>
    <row r="228" spans="1:24" ht="22.5" customHeight="1" x14ac:dyDescent="0.15">
      <c r="A228" s="260"/>
      <c r="B228" s="260" t="s">
        <v>615</v>
      </c>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row>
    <row r="229" spans="1:24" ht="22.5" customHeight="1" x14ac:dyDescent="0.15">
      <c r="A229" s="260"/>
      <c r="B229" s="258" t="s">
        <v>609</v>
      </c>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row>
    <row r="230" spans="1:24" ht="22.5" customHeight="1" x14ac:dyDescent="0.15">
      <c r="A230" s="260"/>
      <c r="B230" s="258" t="s">
        <v>607</v>
      </c>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row>
    <row r="231" spans="1:24" ht="22.5" customHeight="1" x14ac:dyDescent="0.15">
      <c r="A231" s="260"/>
      <c r="B231" s="260" t="s">
        <v>608</v>
      </c>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row>
    <row r="232" spans="1:24" ht="22.5" customHeight="1" x14ac:dyDescent="0.15">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row>
    <row r="233" spans="1:24" ht="22.5" customHeight="1" x14ac:dyDescent="0.15">
      <c r="A233" s="504" t="s">
        <v>652</v>
      </c>
      <c r="B233" s="504"/>
      <c r="C233" s="504"/>
      <c r="D233" s="504"/>
      <c r="E233" s="504"/>
      <c r="F233" s="504"/>
      <c r="G233" s="504"/>
      <c r="H233" s="504"/>
      <c r="I233" s="504"/>
      <c r="J233" s="504"/>
      <c r="K233" s="504"/>
      <c r="L233" s="504"/>
      <c r="M233" s="504"/>
      <c r="N233" s="504"/>
      <c r="O233" s="504"/>
      <c r="P233" s="504"/>
      <c r="Q233" s="504"/>
      <c r="R233" s="504"/>
      <c r="S233" s="504"/>
      <c r="T233" s="504"/>
      <c r="U233" s="504"/>
      <c r="V233" s="504"/>
      <c r="W233" s="504"/>
      <c r="X233" s="504"/>
    </row>
    <row r="234" spans="1:24" ht="22.5" customHeight="1" x14ac:dyDescent="0.15">
      <c r="A234" s="1"/>
      <c r="B234" s="1"/>
      <c r="C234"/>
      <c r="D234"/>
      <c r="E234"/>
      <c r="F234"/>
      <c r="G234"/>
      <c r="H234"/>
      <c r="I234"/>
      <c r="J234"/>
      <c r="K234"/>
      <c r="L234"/>
      <c r="M234"/>
      <c r="N234"/>
      <c r="O234"/>
      <c r="P234"/>
      <c r="Q234"/>
      <c r="R234"/>
      <c r="S234"/>
      <c r="T234"/>
      <c r="U234"/>
      <c r="V234"/>
      <c r="W234"/>
      <c r="X234"/>
    </row>
    <row r="235" spans="1:24" ht="22.5" customHeight="1" x14ac:dyDescent="0.15">
      <c r="A235" s="275" t="s">
        <v>616</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row>
    <row r="236" spans="1:24" ht="22.5" customHeight="1" thickBot="1" x14ac:dyDescent="0.2">
      <c r="A236" s="275"/>
      <c r="B236" s="275" t="s">
        <v>646</v>
      </c>
      <c r="C236" s="275"/>
      <c r="D236" s="275"/>
      <c r="E236" s="275"/>
      <c r="F236" s="275"/>
      <c r="G236" s="275"/>
      <c r="H236" s="275"/>
      <c r="I236" s="275"/>
      <c r="J236" s="275"/>
      <c r="K236" s="275"/>
      <c r="L236" s="275"/>
      <c r="M236" s="275"/>
      <c r="N236" s="275"/>
      <c r="O236" s="275"/>
      <c r="P236" s="288" t="s">
        <v>651</v>
      </c>
      <c r="Q236" s="288"/>
      <c r="R236" s="288"/>
      <c r="S236" s="288"/>
      <c r="T236" s="288"/>
      <c r="U236" s="288"/>
      <c r="V236" s="288"/>
      <c r="W236" s="275"/>
      <c r="X236" s="275"/>
    </row>
    <row r="237" spans="1:24" ht="22.5" customHeight="1" x14ac:dyDescent="0.15">
      <c r="A237" s="275"/>
      <c r="B237" s="275" t="s">
        <v>685</v>
      </c>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row>
    <row r="238" spans="1:24" ht="22.5" customHeight="1" x14ac:dyDescent="0.15">
      <c r="A238" s="275"/>
      <c r="B238" s="275" t="s">
        <v>686</v>
      </c>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row>
    <row r="239" spans="1:24" ht="22.5" customHeight="1" thickBot="1" x14ac:dyDescent="0.2">
      <c r="A239" s="275"/>
      <c r="B239" s="275" t="s">
        <v>647</v>
      </c>
      <c r="C239" s="275"/>
      <c r="D239" s="275"/>
      <c r="E239" s="275"/>
      <c r="F239" s="275"/>
      <c r="G239" s="275"/>
      <c r="H239" s="275"/>
      <c r="I239" s="275"/>
      <c r="J239" s="275"/>
      <c r="K239" s="275"/>
      <c r="L239" s="275"/>
      <c r="M239" s="275"/>
      <c r="N239" s="275"/>
      <c r="O239" s="275"/>
      <c r="P239" s="288" t="s">
        <v>651</v>
      </c>
      <c r="Q239" s="288"/>
      <c r="R239" s="288"/>
      <c r="S239" s="288"/>
      <c r="T239" s="288"/>
      <c r="U239" s="288"/>
      <c r="V239" s="288"/>
      <c r="W239" s="275"/>
      <c r="X239" s="275"/>
    </row>
    <row r="240" spans="1:24" ht="22.5" customHeight="1" x14ac:dyDescent="0.15">
      <c r="A240" s="275"/>
      <c r="B240" s="275" t="s">
        <v>681</v>
      </c>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row>
    <row r="241" spans="1:24" ht="22.5" customHeight="1" x14ac:dyDescent="0.15">
      <c r="A241" s="275"/>
      <c r="B241" s="275" t="s">
        <v>682</v>
      </c>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row>
    <row r="242" spans="1:24" ht="22.5" customHeight="1" thickBot="1" x14ac:dyDescent="0.2">
      <c r="A242" s="275"/>
      <c r="B242" s="275" t="s">
        <v>648</v>
      </c>
      <c r="C242" s="275"/>
      <c r="D242" s="275"/>
      <c r="E242" s="275"/>
      <c r="F242" s="275"/>
      <c r="G242" s="275"/>
      <c r="H242" s="275"/>
      <c r="I242" s="275"/>
      <c r="J242" s="275"/>
      <c r="K242" s="275"/>
      <c r="L242" s="275"/>
      <c r="M242" s="275"/>
      <c r="N242" s="275"/>
      <c r="O242" s="275"/>
      <c r="P242" s="288" t="s">
        <v>651</v>
      </c>
      <c r="Q242" s="288"/>
      <c r="R242" s="288"/>
      <c r="S242" s="288"/>
      <c r="T242" s="288"/>
      <c r="U242" s="288"/>
      <c r="V242" s="288"/>
      <c r="W242" s="275"/>
      <c r="X242" s="275"/>
    </row>
    <row r="243" spans="1:24" ht="22.5" customHeight="1" x14ac:dyDescent="0.15">
      <c r="A243" s="275"/>
      <c r="B243" s="275" t="s">
        <v>683</v>
      </c>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row>
    <row r="244" spans="1:24" ht="22.5" customHeight="1" x14ac:dyDescent="0.15">
      <c r="A244" s="275"/>
      <c r="B244" s="275" t="s">
        <v>684</v>
      </c>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row>
    <row r="245" spans="1:24" ht="22.5" customHeight="1" x14ac:dyDescent="0.15">
      <c r="A245" s="275"/>
      <c r="B245" s="275" t="s">
        <v>644</v>
      </c>
      <c r="C245" s="275"/>
      <c r="D245" s="275"/>
      <c r="E245" s="276"/>
      <c r="F245" s="275"/>
      <c r="G245" s="275"/>
      <c r="H245" s="275"/>
      <c r="I245" s="275"/>
      <c r="J245" s="275"/>
      <c r="K245" s="275"/>
      <c r="L245" s="275"/>
      <c r="M245" s="275"/>
      <c r="N245" s="275"/>
      <c r="O245" s="275"/>
      <c r="P245" s="275"/>
      <c r="Q245" s="275"/>
      <c r="R245" s="275"/>
      <c r="S245" s="275"/>
      <c r="T245" s="275"/>
      <c r="U245" s="275"/>
      <c r="V245" s="275"/>
      <c r="W245" s="275"/>
      <c r="X245" s="275"/>
    </row>
    <row r="246" spans="1:24" ht="22.5" customHeight="1" thickBot="1" x14ac:dyDescent="0.2">
      <c r="A246" s="275"/>
      <c r="B246" s="275" t="s">
        <v>641</v>
      </c>
      <c r="C246" s="275"/>
      <c r="D246" s="275"/>
      <c r="E246" s="275"/>
      <c r="F246" s="275"/>
      <c r="G246" s="275"/>
      <c r="H246" s="275"/>
      <c r="I246" s="275"/>
      <c r="J246" s="275"/>
      <c r="K246" s="275"/>
      <c r="L246" s="275"/>
      <c r="M246" s="275"/>
      <c r="N246" s="275"/>
      <c r="O246" s="275"/>
      <c r="P246" s="288" t="s">
        <v>651</v>
      </c>
      <c r="Q246" s="288"/>
      <c r="R246" s="288"/>
      <c r="S246" s="288"/>
      <c r="T246" s="288"/>
      <c r="U246" s="288"/>
      <c r="V246" s="288"/>
      <c r="W246" s="275"/>
      <c r="X246" s="275"/>
    </row>
    <row r="247" spans="1:24" ht="22.5" customHeight="1" x14ac:dyDescent="0.15">
      <c r="A247" s="275"/>
      <c r="B247" s="275" t="s">
        <v>687</v>
      </c>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row>
    <row r="248" spans="1:24" s="295" customFormat="1" ht="22.5" customHeight="1" x14ac:dyDescent="0.15">
      <c r="A248" s="275"/>
      <c r="B248" s="275" t="s">
        <v>688</v>
      </c>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row>
    <row r="249" spans="1:24" s="295" customFormat="1" ht="22.5" customHeight="1" thickBot="1" x14ac:dyDescent="0.2">
      <c r="A249" s="275"/>
      <c r="B249" s="275" t="s">
        <v>642</v>
      </c>
      <c r="C249" s="275"/>
      <c r="D249" s="275"/>
      <c r="E249" s="275"/>
      <c r="F249" s="275"/>
      <c r="G249" s="275"/>
      <c r="H249" s="275"/>
      <c r="I249" s="275"/>
      <c r="J249" s="275"/>
      <c r="K249" s="275"/>
      <c r="L249" s="275"/>
      <c r="M249" s="275"/>
      <c r="N249" s="275"/>
      <c r="O249" s="275"/>
      <c r="P249" s="288" t="s">
        <v>651</v>
      </c>
      <c r="Q249" s="288"/>
      <c r="R249" s="288"/>
      <c r="S249" s="288"/>
      <c r="T249" s="288"/>
      <c r="U249" s="288"/>
      <c r="V249" s="288"/>
      <c r="W249" s="275"/>
      <c r="X249" s="275"/>
    </row>
    <row r="250" spans="1:24" s="295" customFormat="1" ht="22.5" customHeight="1" x14ac:dyDescent="0.15">
      <c r="A250" s="275"/>
      <c r="B250" s="275" t="s">
        <v>689</v>
      </c>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row>
    <row r="251" spans="1:24" s="295" customFormat="1" ht="22.5" customHeight="1" x14ac:dyDescent="0.15">
      <c r="A251" s="275"/>
      <c r="B251" s="275" t="s">
        <v>690</v>
      </c>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row>
    <row r="252" spans="1:24" s="295" customFormat="1" ht="22.5" customHeight="1" x14ac:dyDescent="0.15">
      <c r="A252" s="275"/>
      <c r="B252" s="275" t="s">
        <v>645</v>
      </c>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row>
    <row r="253" spans="1:24" s="295" customFormat="1" ht="22.5" customHeight="1" thickBot="1" x14ac:dyDescent="0.2">
      <c r="A253" s="275"/>
      <c r="B253" s="275" t="s">
        <v>641</v>
      </c>
      <c r="C253" s="275"/>
      <c r="D253" s="275"/>
      <c r="E253" s="275"/>
      <c r="F253" s="275"/>
      <c r="G253" s="275"/>
      <c r="H253" s="275"/>
      <c r="I253" s="275"/>
      <c r="J253" s="275"/>
      <c r="K253" s="275"/>
      <c r="L253" s="275"/>
      <c r="M253" s="275"/>
      <c r="N253" s="275"/>
      <c r="O253" s="275"/>
      <c r="P253" s="288" t="s">
        <v>651</v>
      </c>
      <c r="Q253" s="288"/>
      <c r="R253" s="288"/>
      <c r="S253" s="288"/>
      <c r="T253" s="288"/>
      <c r="U253" s="288"/>
      <c r="V253" s="288"/>
      <c r="W253" s="275"/>
      <c r="X253" s="275"/>
    </row>
    <row r="254" spans="1:24" s="295" customFormat="1" ht="22.5" customHeight="1" x14ac:dyDescent="0.15">
      <c r="A254" s="275"/>
      <c r="B254" s="275" t="s">
        <v>687</v>
      </c>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row>
    <row r="255" spans="1:24" s="295" customFormat="1" ht="22.5" customHeight="1" x14ac:dyDescent="0.15">
      <c r="A255" s="275"/>
      <c r="B255" s="275" t="s">
        <v>691</v>
      </c>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row>
    <row r="256" spans="1:24" s="295" customFormat="1" ht="22.5" customHeight="1" thickBot="1" x14ac:dyDescent="0.2">
      <c r="A256" s="275"/>
      <c r="B256" s="275" t="s">
        <v>643</v>
      </c>
      <c r="C256" s="275"/>
      <c r="D256" s="275"/>
      <c r="E256" s="275"/>
      <c r="F256" s="275"/>
      <c r="G256" s="275"/>
      <c r="H256" s="275"/>
      <c r="I256" s="275"/>
      <c r="J256" s="275"/>
      <c r="K256" s="275"/>
      <c r="L256" s="275"/>
      <c r="M256" s="275"/>
      <c r="N256" s="275"/>
      <c r="O256" s="275"/>
      <c r="P256" s="288" t="s">
        <v>651</v>
      </c>
      <c r="Q256" s="288"/>
      <c r="R256" s="288"/>
      <c r="S256" s="288"/>
      <c r="T256" s="288"/>
      <c r="U256" s="288"/>
      <c r="V256" s="288"/>
      <c r="W256" s="275"/>
      <c r="X256" s="275"/>
    </row>
    <row r="257" spans="1:24" s="295" customFormat="1" ht="22.5" customHeight="1" x14ac:dyDescent="0.15">
      <c r="A257" s="275"/>
      <c r="B257" s="275" t="s">
        <v>687</v>
      </c>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row>
    <row r="258" spans="1:24" s="295" customFormat="1" ht="22.5" customHeight="1" x14ac:dyDescent="0.15">
      <c r="A258" s="275"/>
      <c r="B258" s="275" t="s">
        <v>692</v>
      </c>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row>
    <row r="259" spans="1:24" s="295" customFormat="1" ht="22.5" customHeight="1" thickBot="1" x14ac:dyDescent="0.2">
      <c r="A259" s="275"/>
      <c r="B259" s="275" t="s">
        <v>649</v>
      </c>
      <c r="C259" s="275"/>
      <c r="D259" s="275"/>
      <c r="E259" s="275"/>
      <c r="F259" s="275"/>
      <c r="G259" s="275"/>
      <c r="H259" s="275"/>
      <c r="I259" s="275"/>
      <c r="J259" s="275"/>
      <c r="K259" s="275"/>
      <c r="L259" s="275"/>
      <c r="M259" s="275"/>
      <c r="N259" s="275"/>
      <c r="O259" s="275"/>
      <c r="P259" s="288" t="s">
        <v>651</v>
      </c>
      <c r="Q259" s="288"/>
      <c r="R259" s="288"/>
      <c r="S259" s="288"/>
      <c r="T259" s="288"/>
      <c r="U259" s="288"/>
      <c r="V259" s="288"/>
      <c r="W259" s="275"/>
      <c r="X259" s="275"/>
    </row>
    <row r="260" spans="1:24" s="295" customFormat="1" ht="22.5" customHeight="1" x14ac:dyDescent="0.15">
      <c r="A260" s="275"/>
      <c r="B260" s="275" t="s">
        <v>693</v>
      </c>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row>
    <row r="261" spans="1:24" s="295" customFormat="1" ht="22.5" customHeight="1" x14ac:dyDescent="0.15">
      <c r="A261" s="275"/>
      <c r="B261" s="275" t="s">
        <v>694</v>
      </c>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row>
    <row r="262" spans="1:24" s="295" customFormat="1" ht="22.5" customHeight="1" thickBot="1" x14ac:dyDescent="0.2">
      <c r="A262" s="275"/>
      <c r="B262" s="275" t="s">
        <v>650</v>
      </c>
      <c r="C262" s="275"/>
      <c r="D262" s="275"/>
      <c r="E262" s="275"/>
      <c r="F262" s="275"/>
      <c r="G262" s="275"/>
      <c r="H262" s="275"/>
      <c r="I262" s="275"/>
      <c r="J262" s="275"/>
      <c r="K262" s="275"/>
      <c r="L262" s="275"/>
      <c r="M262" s="275"/>
      <c r="N262" s="275"/>
      <c r="O262" s="275"/>
      <c r="P262" s="288" t="s">
        <v>651</v>
      </c>
      <c r="Q262" s="288"/>
      <c r="R262" s="288"/>
      <c r="S262" s="288"/>
      <c r="T262" s="288"/>
      <c r="U262" s="288"/>
      <c r="V262" s="288"/>
      <c r="W262" s="275"/>
      <c r="X262" s="275"/>
    </row>
    <row r="263" spans="1:24" ht="22.5" customHeight="1" x14ac:dyDescent="0.15">
      <c r="A263" s="270"/>
      <c r="B263" s="294" t="s">
        <v>695</v>
      </c>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row>
    <row r="264" spans="1:24" ht="22.5" customHeight="1" x14ac:dyDescent="0.15">
      <c r="A264" s="270"/>
      <c r="B264" s="294" t="s">
        <v>696</v>
      </c>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row>
    <row r="265" spans="1:24" ht="22.5" customHeight="1" x14ac:dyDescent="0.15">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row>
    <row r="266" spans="1:24" ht="22.5" customHeight="1" x14ac:dyDescent="0.15">
      <c r="A266" s="270" t="s">
        <v>618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row>
    <row r="267" spans="1:24" s="295" customFormat="1" ht="22.5" customHeight="1" x14ac:dyDescent="0.15">
      <c r="A267" s="270"/>
      <c r="B267" s="506" t="s">
        <v>634</v>
      </c>
      <c r="C267" s="506"/>
      <c r="D267" s="506"/>
      <c r="E267" s="506"/>
      <c r="F267" s="506"/>
      <c r="G267" s="506"/>
      <c r="H267" s="506"/>
      <c r="I267" s="506" t="s">
        <v>635</v>
      </c>
      <c r="J267" s="506"/>
      <c r="K267" s="506"/>
      <c r="L267" s="506"/>
      <c r="M267" s="506"/>
      <c r="N267" s="506"/>
      <c r="O267" s="506"/>
      <c r="P267" s="506"/>
      <c r="Q267" s="506"/>
      <c r="R267" s="506"/>
      <c r="S267" s="506"/>
      <c r="T267" s="506"/>
      <c r="U267" s="506" t="s">
        <v>636</v>
      </c>
      <c r="V267" s="506"/>
      <c r="W267" s="506"/>
      <c r="X267" s="506"/>
    </row>
    <row r="268" spans="1:24" s="295" customFormat="1" ht="22.5" customHeight="1" x14ac:dyDescent="0.15">
      <c r="A268" s="270"/>
      <c r="B268" s="280" t="s">
        <v>624</v>
      </c>
      <c r="C268" s="280" t="s">
        <v>638</v>
      </c>
      <c r="D268" s="505" t="s">
        <v>14</v>
      </c>
      <c r="E268" s="505"/>
      <c r="F268" s="505"/>
      <c r="G268" s="505"/>
      <c r="H268" s="505"/>
      <c r="I268" s="505" t="s">
        <v>624</v>
      </c>
      <c r="J268" s="505"/>
      <c r="K268" s="505"/>
      <c r="L268" s="505"/>
      <c r="M268" s="505"/>
      <c r="N268" s="278" t="s">
        <v>639</v>
      </c>
      <c r="O268" s="505" t="s">
        <v>632</v>
      </c>
      <c r="P268" s="505"/>
      <c r="Q268" s="505" t="s">
        <v>14</v>
      </c>
      <c r="R268" s="505"/>
      <c r="S268" s="505"/>
      <c r="T268" s="505"/>
      <c r="U268" s="505" t="s">
        <v>637</v>
      </c>
      <c r="V268" s="505"/>
      <c r="W268" s="505"/>
      <c r="X268" s="505"/>
    </row>
    <row r="269" spans="1:24" s="295" customFormat="1" ht="22.5" customHeight="1" x14ac:dyDescent="0.15">
      <c r="A269" s="270"/>
      <c r="B269" s="281"/>
      <c r="C269" s="281"/>
      <c r="D269" s="474"/>
      <c r="E269" s="474"/>
      <c r="F269" s="474"/>
      <c r="G269" s="474"/>
      <c r="H269" s="474"/>
      <c r="I269" s="474"/>
      <c r="J269" s="474"/>
      <c r="K269" s="474"/>
      <c r="L269" s="474"/>
      <c r="M269" s="474"/>
      <c r="N269" s="283"/>
      <c r="O269" s="474"/>
      <c r="P269" s="474"/>
      <c r="Q269" s="474"/>
      <c r="R269" s="474"/>
      <c r="S269" s="474"/>
      <c r="T269" s="474"/>
      <c r="U269" s="492"/>
      <c r="V269" s="492"/>
      <c r="W269" s="492"/>
      <c r="X269" s="492"/>
    </row>
    <row r="270" spans="1:24" s="295" customFormat="1" ht="22.5" customHeight="1" x14ac:dyDescent="0.15">
      <c r="A270" s="270"/>
      <c r="B270" s="281"/>
      <c r="C270" s="281"/>
      <c r="D270" s="474"/>
      <c r="E270" s="474"/>
      <c r="F270" s="474"/>
      <c r="G270" s="474"/>
      <c r="H270" s="474"/>
      <c r="I270" s="474"/>
      <c r="J270" s="474"/>
      <c r="K270" s="474"/>
      <c r="L270" s="474"/>
      <c r="M270" s="474"/>
      <c r="N270" s="283"/>
      <c r="O270" s="474"/>
      <c r="P270" s="474"/>
      <c r="Q270" s="474"/>
      <c r="R270" s="474"/>
      <c r="S270" s="474"/>
      <c r="T270" s="474"/>
      <c r="U270" s="492"/>
      <c r="V270" s="492"/>
      <c r="W270" s="492"/>
      <c r="X270" s="492"/>
    </row>
    <row r="271" spans="1:24" s="295" customFormat="1" ht="22.5" customHeight="1" x14ac:dyDescent="0.15">
      <c r="A271" s="270"/>
      <c r="B271" s="281"/>
      <c r="C271" s="281"/>
      <c r="D271" s="474"/>
      <c r="E271" s="474"/>
      <c r="F271" s="474"/>
      <c r="G271" s="474"/>
      <c r="H271" s="474"/>
      <c r="I271" s="474"/>
      <c r="J271" s="474"/>
      <c r="K271" s="474"/>
      <c r="L271" s="474"/>
      <c r="M271" s="474"/>
      <c r="N271" s="283"/>
      <c r="O271" s="474"/>
      <c r="P271" s="474"/>
      <c r="Q271" s="474"/>
      <c r="R271" s="474"/>
      <c r="S271" s="474"/>
      <c r="T271" s="474"/>
      <c r="U271" s="492"/>
      <c r="V271" s="492"/>
      <c r="W271" s="492"/>
      <c r="X271" s="492"/>
    </row>
    <row r="272" spans="1:24" s="295" customFormat="1" ht="22.5" customHeight="1" x14ac:dyDescent="0.15">
      <c r="A272" s="270"/>
      <c r="B272" s="281"/>
      <c r="C272" s="281"/>
      <c r="D272" s="474"/>
      <c r="E272" s="474"/>
      <c r="F272" s="474"/>
      <c r="G272" s="474"/>
      <c r="H272" s="474"/>
      <c r="I272" s="474"/>
      <c r="J272" s="474"/>
      <c r="K272" s="474"/>
      <c r="L272" s="474"/>
      <c r="M272" s="474"/>
      <c r="N272" s="283"/>
      <c r="O272" s="474"/>
      <c r="P272" s="474"/>
      <c r="Q272" s="474"/>
      <c r="R272" s="474"/>
      <c r="S272" s="474"/>
      <c r="T272" s="474"/>
      <c r="U272" s="492"/>
      <c r="V272" s="492"/>
      <c r="W272" s="492"/>
      <c r="X272" s="492"/>
    </row>
    <row r="273" spans="1:24" s="295" customFormat="1" ht="22.5" customHeight="1" x14ac:dyDescent="0.15">
      <c r="A273" s="270"/>
      <c r="B273" s="281"/>
      <c r="C273" s="281"/>
      <c r="D273" s="474"/>
      <c r="E273" s="474"/>
      <c r="F273" s="474"/>
      <c r="G273" s="474"/>
      <c r="H273" s="474"/>
      <c r="I273" s="474"/>
      <c r="J273" s="474"/>
      <c r="K273" s="474"/>
      <c r="L273" s="474"/>
      <c r="M273" s="474"/>
      <c r="N273" s="283"/>
      <c r="O273" s="474"/>
      <c r="P273" s="474"/>
      <c r="Q273" s="474"/>
      <c r="R273" s="474"/>
      <c r="S273" s="474"/>
      <c r="T273" s="474"/>
      <c r="U273" s="492"/>
      <c r="V273" s="492"/>
      <c r="W273" s="492"/>
      <c r="X273" s="492"/>
    </row>
    <row r="274" spans="1:24" s="295" customFormat="1" ht="22.5" customHeight="1" x14ac:dyDescent="0.15">
      <c r="A274" s="294"/>
      <c r="B274" s="281"/>
      <c r="C274" s="281"/>
      <c r="D274" s="474"/>
      <c r="E274" s="474"/>
      <c r="F274" s="474"/>
      <c r="G274" s="474"/>
      <c r="H274" s="474"/>
      <c r="I274" s="474"/>
      <c r="J274" s="474"/>
      <c r="K274" s="474"/>
      <c r="L274" s="474"/>
      <c r="M274" s="474"/>
      <c r="N274" s="283"/>
      <c r="O274" s="474"/>
      <c r="P274" s="474"/>
      <c r="Q274" s="474"/>
      <c r="R274" s="474"/>
      <c r="S274" s="474"/>
      <c r="T274" s="474"/>
      <c r="U274" s="492"/>
      <c r="V274" s="492"/>
      <c r="W274" s="492"/>
      <c r="X274" s="492"/>
    </row>
    <row r="275" spans="1:24" s="295" customFormat="1" ht="22.5" customHeight="1" x14ac:dyDescent="0.15">
      <c r="A275" s="294"/>
      <c r="B275" s="281"/>
      <c r="C275" s="281"/>
      <c r="D275" s="474"/>
      <c r="E275" s="474"/>
      <c r="F275" s="474"/>
      <c r="G275" s="474"/>
      <c r="H275" s="474"/>
      <c r="I275" s="474"/>
      <c r="J275" s="474"/>
      <c r="K275" s="474"/>
      <c r="L275" s="474"/>
      <c r="M275" s="474"/>
      <c r="N275" s="283"/>
      <c r="O275" s="474"/>
      <c r="P275" s="474"/>
      <c r="Q275" s="474"/>
      <c r="R275" s="474"/>
      <c r="S275" s="474"/>
      <c r="T275" s="474"/>
      <c r="U275" s="492"/>
      <c r="V275" s="492"/>
      <c r="W275" s="492"/>
      <c r="X275" s="492"/>
    </row>
    <row r="276" spans="1:24" s="295" customFormat="1" ht="22.5" customHeight="1" x14ac:dyDescent="0.15">
      <c r="A276" s="294"/>
      <c r="B276" s="281"/>
      <c r="C276" s="281"/>
      <c r="D276" s="474"/>
      <c r="E276" s="474"/>
      <c r="F276" s="474"/>
      <c r="G276" s="474"/>
      <c r="H276" s="474"/>
      <c r="I276" s="474"/>
      <c r="J276" s="474"/>
      <c r="K276" s="474"/>
      <c r="L276" s="474"/>
      <c r="M276" s="474"/>
      <c r="N276" s="283"/>
      <c r="O276" s="474"/>
      <c r="P276" s="474"/>
      <c r="Q276" s="474"/>
      <c r="R276" s="474"/>
      <c r="S276" s="474"/>
      <c r="T276" s="474"/>
      <c r="U276" s="492"/>
      <c r="V276" s="492"/>
      <c r="W276" s="492"/>
      <c r="X276" s="492"/>
    </row>
    <row r="277" spans="1:24" s="295" customFormat="1" ht="22.5" customHeight="1" x14ac:dyDescent="0.15">
      <c r="A277" s="294"/>
      <c r="B277" s="281"/>
      <c r="C277" s="281"/>
      <c r="D277" s="474"/>
      <c r="E277" s="474"/>
      <c r="F277" s="474"/>
      <c r="G277" s="474"/>
      <c r="H277" s="474"/>
      <c r="I277" s="474"/>
      <c r="J277" s="474"/>
      <c r="K277" s="474"/>
      <c r="L277" s="474"/>
      <c r="M277" s="474"/>
      <c r="N277" s="283"/>
      <c r="O277" s="474"/>
      <c r="P277" s="474"/>
      <c r="Q277" s="474"/>
      <c r="R277" s="474"/>
      <c r="S277" s="474"/>
      <c r="T277" s="474"/>
      <c r="U277" s="492"/>
      <c r="V277" s="492"/>
      <c r="W277" s="492"/>
      <c r="X277" s="492"/>
    </row>
    <row r="278" spans="1:24" s="295" customFormat="1" ht="22.5" customHeight="1" x14ac:dyDescent="0.15">
      <c r="A278" s="294"/>
      <c r="B278" s="281"/>
      <c r="C278" s="281"/>
      <c r="D278" s="474"/>
      <c r="E278" s="474"/>
      <c r="F278" s="474"/>
      <c r="G278" s="474"/>
      <c r="H278" s="474"/>
      <c r="I278" s="474"/>
      <c r="J278" s="474"/>
      <c r="K278" s="474"/>
      <c r="L278" s="474"/>
      <c r="M278" s="474"/>
      <c r="N278" s="283"/>
      <c r="O278" s="474"/>
      <c r="P278" s="474"/>
      <c r="Q278" s="474"/>
      <c r="R278" s="474"/>
      <c r="S278" s="474"/>
      <c r="T278" s="474"/>
      <c r="U278" s="492"/>
      <c r="V278" s="492"/>
      <c r="W278" s="492"/>
      <c r="X278" s="492"/>
    </row>
    <row r="279" spans="1:24" s="295" customFormat="1" ht="22.5" customHeight="1" x14ac:dyDescent="0.15">
      <c r="A279" s="294"/>
      <c r="B279" s="281"/>
      <c r="C279" s="281"/>
      <c r="D279" s="474"/>
      <c r="E279" s="474"/>
      <c r="F279" s="474"/>
      <c r="G279" s="474"/>
      <c r="H279" s="474"/>
      <c r="I279" s="474"/>
      <c r="J279" s="474"/>
      <c r="K279" s="474"/>
      <c r="L279" s="474"/>
      <c r="M279" s="474"/>
      <c r="N279" s="283"/>
      <c r="O279" s="474"/>
      <c r="P279" s="474"/>
      <c r="Q279" s="474"/>
      <c r="R279" s="474"/>
      <c r="S279" s="474"/>
      <c r="T279" s="474"/>
      <c r="U279" s="492"/>
      <c r="V279" s="492"/>
      <c r="W279" s="492"/>
      <c r="X279" s="492"/>
    </row>
    <row r="280" spans="1:24" s="295" customFormat="1" ht="22.5" customHeight="1" x14ac:dyDescent="0.15">
      <c r="A280" s="294"/>
      <c r="B280" s="281"/>
      <c r="C280" s="281"/>
      <c r="D280" s="474"/>
      <c r="E280" s="474"/>
      <c r="F280" s="474"/>
      <c r="G280" s="474"/>
      <c r="H280" s="474"/>
      <c r="I280" s="474"/>
      <c r="J280" s="474"/>
      <c r="K280" s="474"/>
      <c r="L280" s="474"/>
      <c r="M280" s="474"/>
      <c r="N280" s="283"/>
      <c r="O280" s="474"/>
      <c r="P280" s="474"/>
      <c r="Q280" s="474"/>
      <c r="R280" s="474"/>
      <c r="S280" s="474"/>
      <c r="T280" s="474"/>
      <c r="U280" s="492"/>
      <c r="V280" s="492"/>
      <c r="W280" s="492"/>
      <c r="X280" s="492"/>
    </row>
    <row r="281" spans="1:24" s="295" customFormat="1" ht="22.5" customHeight="1" x14ac:dyDescent="0.15">
      <c r="A281" s="294"/>
      <c r="B281" s="281"/>
      <c r="C281" s="281"/>
      <c r="D281" s="474"/>
      <c r="E281" s="474"/>
      <c r="F281" s="474"/>
      <c r="G281" s="474"/>
      <c r="H281" s="474"/>
      <c r="I281" s="474"/>
      <c r="J281" s="474"/>
      <c r="K281" s="474"/>
      <c r="L281" s="474"/>
      <c r="M281" s="474"/>
      <c r="N281" s="283"/>
      <c r="O281" s="474"/>
      <c r="P281" s="474"/>
      <c r="Q281" s="474"/>
      <c r="R281" s="474"/>
      <c r="S281" s="474"/>
      <c r="T281" s="474"/>
      <c r="U281" s="492"/>
      <c r="V281" s="492"/>
      <c r="W281" s="492"/>
      <c r="X281" s="492"/>
    </row>
    <row r="282" spans="1:24" s="295" customFormat="1" ht="22.5" customHeight="1" x14ac:dyDescent="0.15">
      <c r="A282" s="294"/>
      <c r="B282" s="281"/>
      <c r="C282" s="281"/>
      <c r="D282" s="474"/>
      <c r="E282" s="474"/>
      <c r="F282" s="474"/>
      <c r="G282" s="474"/>
      <c r="H282" s="474"/>
      <c r="I282" s="474"/>
      <c r="J282" s="474"/>
      <c r="K282" s="474"/>
      <c r="L282" s="474"/>
      <c r="M282" s="474"/>
      <c r="N282" s="283"/>
      <c r="O282" s="474"/>
      <c r="P282" s="474"/>
      <c r="Q282" s="474"/>
      <c r="R282" s="474"/>
      <c r="S282" s="474"/>
      <c r="T282" s="474"/>
      <c r="U282" s="492"/>
      <c r="V282" s="492"/>
      <c r="W282" s="492"/>
      <c r="X282" s="492"/>
    </row>
    <row r="283" spans="1:24" s="295" customFormat="1" ht="22.5" customHeight="1" x14ac:dyDescent="0.15">
      <c r="A283" s="294"/>
      <c r="B283" s="281"/>
      <c r="C283" s="281"/>
      <c r="D283" s="474"/>
      <c r="E283" s="474"/>
      <c r="F283" s="474"/>
      <c r="G283" s="474"/>
      <c r="H283" s="474"/>
      <c r="I283" s="474"/>
      <c r="J283" s="474"/>
      <c r="K283" s="474"/>
      <c r="L283" s="474"/>
      <c r="M283" s="474"/>
      <c r="N283" s="283"/>
      <c r="O283" s="474"/>
      <c r="P283" s="474"/>
      <c r="Q283" s="474"/>
      <c r="R283" s="474"/>
      <c r="S283" s="474"/>
      <c r="T283" s="474"/>
      <c r="U283" s="492"/>
      <c r="V283" s="492"/>
      <c r="W283" s="492"/>
      <c r="X283" s="492"/>
    </row>
    <row r="284" spans="1:24" s="295" customFormat="1" ht="22.5" customHeight="1" x14ac:dyDescent="0.15">
      <c r="A284" s="294"/>
      <c r="B284" s="281"/>
      <c r="C284" s="281"/>
      <c r="D284" s="474"/>
      <c r="E284" s="474"/>
      <c r="F284" s="474"/>
      <c r="G284" s="474"/>
      <c r="H284" s="474"/>
      <c r="I284" s="474"/>
      <c r="J284" s="474"/>
      <c r="K284" s="474"/>
      <c r="L284" s="474"/>
      <c r="M284" s="474"/>
      <c r="N284" s="283"/>
      <c r="O284" s="474"/>
      <c r="P284" s="474"/>
      <c r="Q284" s="474"/>
      <c r="R284" s="474"/>
      <c r="S284" s="474"/>
      <c r="T284" s="474"/>
      <c r="U284" s="492"/>
      <c r="V284" s="492"/>
      <c r="W284" s="492"/>
      <c r="X284" s="492"/>
    </row>
    <row r="285" spans="1:24" s="295" customFormat="1" ht="22.5" customHeight="1" x14ac:dyDescent="0.15">
      <c r="A285" s="294"/>
      <c r="B285" s="281"/>
      <c r="C285" s="281"/>
      <c r="D285" s="474"/>
      <c r="E285" s="474"/>
      <c r="F285" s="474"/>
      <c r="G285" s="474"/>
      <c r="H285" s="474"/>
      <c r="I285" s="474"/>
      <c r="J285" s="474"/>
      <c r="K285" s="474"/>
      <c r="L285" s="474"/>
      <c r="M285" s="474"/>
      <c r="N285" s="283"/>
      <c r="O285" s="474"/>
      <c r="P285" s="474"/>
      <c r="Q285" s="474"/>
      <c r="R285" s="474"/>
      <c r="S285" s="474"/>
      <c r="T285" s="474"/>
      <c r="U285" s="492"/>
      <c r="V285" s="492"/>
      <c r="W285" s="492"/>
      <c r="X285" s="492"/>
    </row>
    <row r="286" spans="1:24" s="295" customFormat="1" ht="22.5" customHeight="1" x14ac:dyDescent="0.15">
      <c r="A286" s="294"/>
      <c r="B286" s="281"/>
      <c r="C286" s="281"/>
      <c r="D286" s="474"/>
      <c r="E286" s="474"/>
      <c r="F286" s="474"/>
      <c r="G286" s="474"/>
      <c r="H286" s="474"/>
      <c r="I286" s="474"/>
      <c r="J286" s="474"/>
      <c r="K286" s="474"/>
      <c r="L286" s="474"/>
      <c r="M286" s="474"/>
      <c r="N286" s="283"/>
      <c r="O286" s="474"/>
      <c r="P286" s="474"/>
      <c r="Q286" s="474"/>
      <c r="R286" s="474"/>
      <c r="S286" s="474"/>
      <c r="T286" s="474"/>
      <c r="U286" s="492"/>
      <c r="V286" s="492"/>
      <c r="W286" s="492"/>
      <c r="X286" s="492"/>
    </row>
    <row r="287" spans="1:24" s="295" customFormat="1" ht="22.5" customHeight="1" x14ac:dyDescent="0.15">
      <c r="A287" s="294"/>
      <c r="B287" s="281"/>
      <c r="C287" s="281"/>
      <c r="D287" s="474"/>
      <c r="E287" s="474"/>
      <c r="F287" s="474"/>
      <c r="G287" s="474"/>
      <c r="H287" s="474"/>
      <c r="I287" s="474"/>
      <c r="J287" s="474"/>
      <c r="K287" s="474"/>
      <c r="L287" s="474"/>
      <c r="M287" s="474"/>
      <c r="N287" s="283"/>
      <c r="O287" s="474"/>
      <c r="P287" s="474"/>
      <c r="Q287" s="474"/>
      <c r="R287" s="474"/>
      <c r="S287" s="474"/>
      <c r="T287" s="474"/>
      <c r="U287" s="492"/>
      <c r="V287" s="492"/>
      <c r="W287" s="492"/>
      <c r="X287" s="492"/>
    </row>
    <row r="288" spans="1:24" s="295" customFormat="1" ht="22.5" customHeight="1" x14ac:dyDescent="0.15">
      <c r="A288" s="294"/>
      <c r="B288" s="281"/>
      <c r="C288" s="281"/>
      <c r="D288" s="474"/>
      <c r="E288" s="474"/>
      <c r="F288" s="474"/>
      <c r="G288" s="474"/>
      <c r="H288" s="474"/>
      <c r="I288" s="474"/>
      <c r="J288" s="474"/>
      <c r="K288" s="474"/>
      <c r="L288" s="474"/>
      <c r="M288" s="474"/>
      <c r="N288" s="283"/>
      <c r="O288" s="474"/>
      <c r="P288" s="474"/>
      <c r="Q288" s="474"/>
      <c r="R288" s="474"/>
      <c r="S288" s="474"/>
      <c r="T288" s="474"/>
      <c r="U288" s="492"/>
      <c r="V288" s="492"/>
      <c r="W288" s="492"/>
      <c r="X288" s="492"/>
    </row>
    <row r="289" spans="1:24" s="295" customFormat="1" ht="22.5" customHeight="1" x14ac:dyDescent="0.15">
      <c r="A289" s="270"/>
      <c r="B289" s="270"/>
      <c r="C289" s="270"/>
      <c r="D289" s="270"/>
      <c r="E289" s="270"/>
      <c r="F289" s="270"/>
      <c r="G289" s="270"/>
      <c r="H289" s="270"/>
      <c r="I289" s="270"/>
      <c r="J289" s="270"/>
      <c r="K289" s="270"/>
      <c r="L289" s="270"/>
      <c r="M289" s="270"/>
      <c r="N289" s="270"/>
      <c r="O289" s="270"/>
      <c r="P289" s="270"/>
      <c r="Q289" s="270"/>
      <c r="R289" s="270"/>
      <c r="S289" s="270"/>
      <c r="T289" s="271"/>
      <c r="U289" s="270"/>
      <c r="V289" s="270"/>
      <c r="W289" s="270"/>
      <c r="X289" s="270"/>
    </row>
    <row r="290" spans="1:24" ht="22.5" customHeight="1" x14ac:dyDescent="0.15">
      <c r="A290" s="270" t="s">
        <v>617</v>
      </c>
      <c r="B290" s="270"/>
      <c r="C290" s="271"/>
      <c r="D290" s="271"/>
      <c r="E290" s="271"/>
      <c r="F290" s="271"/>
      <c r="G290" s="271"/>
      <c r="H290" s="271"/>
      <c r="I290" s="271"/>
      <c r="J290" s="271"/>
      <c r="K290" s="271"/>
      <c r="L290" s="271"/>
      <c r="M290" s="271"/>
      <c r="N290" s="271"/>
      <c r="O290" s="271"/>
      <c r="P290" s="271"/>
      <c r="Q290" s="271"/>
      <c r="R290" s="271"/>
      <c r="S290" s="270"/>
      <c r="T290" s="270"/>
      <c r="U290" s="270"/>
      <c r="V290" s="270"/>
      <c r="W290" s="270"/>
      <c r="X290" s="270"/>
    </row>
    <row r="291" spans="1:24" ht="22.5" customHeight="1" x14ac:dyDescent="0.15">
      <c r="A291" s="270"/>
      <c r="B291" s="270" t="s">
        <v>653</v>
      </c>
      <c r="C291" s="271"/>
      <c r="D291" s="271"/>
      <c r="E291" s="271"/>
      <c r="F291" s="271"/>
      <c r="G291" s="271"/>
      <c r="H291" s="271"/>
      <c r="I291" s="271"/>
      <c r="J291" s="271"/>
      <c r="K291" s="271"/>
      <c r="L291" s="271"/>
      <c r="M291" s="271"/>
      <c r="N291" s="271"/>
      <c r="O291" s="271"/>
      <c r="P291" s="271"/>
      <c r="Q291" s="271"/>
      <c r="R291" s="271"/>
      <c r="S291" s="270"/>
      <c r="T291" s="270"/>
      <c r="U291" s="270"/>
      <c r="V291" s="270"/>
      <c r="W291" s="270"/>
      <c r="X291" s="270"/>
    </row>
    <row r="292" spans="1:24" ht="22.5" customHeight="1" x14ac:dyDescent="0.15">
      <c r="A292" s="270"/>
      <c r="B292" s="270" t="s">
        <v>654</v>
      </c>
      <c r="C292" s="271"/>
      <c r="D292" s="271"/>
      <c r="E292" s="271"/>
      <c r="F292" s="271"/>
      <c r="G292" s="271"/>
      <c r="H292" s="271"/>
      <c r="I292" s="271"/>
      <c r="J292" s="271"/>
      <c r="K292" s="271"/>
      <c r="L292" s="271"/>
      <c r="M292" s="271"/>
      <c r="N292" s="271"/>
      <c r="O292" s="271"/>
      <c r="P292" s="271"/>
      <c r="Q292" s="271"/>
      <c r="R292" s="271"/>
      <c r="S292" s="270"/>
      <c r="T292" s="270"/>
      <c r="U292" s="270"/>
      <c r="V292" s="270"/>
      <c r="W292" s="270"/>
      <c r="X292" s="270"/>
    </row>
    <row r="293" spans="1:24" ht="22.5" customHeight="1" x14ac:dyDescent="0.15">
      <c r="A293" s="294"/>
      <c r="B293" s="294"/>
      <c r="C293" s="295"/>
      <c r="D293" s="295"/>
      <c r="E293" s="295"/>
      <c r="F293" s="284" t="s">
        <v>655</v>
      </c>
      <c r="G293" s="473"/>
      <c r="H293" s="473"/>
      <c r="I293" s="473"/>
      <c r="J293" s="473"/>
      <c r="K293" s="473"/>
      <c r="L293" s="295"/>
      <c r="M293" s="295"/>
      <c r="N293" s="295"/>
      <c r="O293" s="295"/>
      <c r="P293" s="295"/>
      <c r="Q293" s="295"/>
      <c r="R293" s="294"/>
      <c r="S293" s="294"/>
      <c r="T293" s="294"/>
      <c r="U293" s="294"/>
      <c r="V293" s="294"/>
      <c r="W293" s="294"/>
      <c r="X293" s="295"/>
    </row>
    <row r="294" spans="1:24" ht="22.5" customHeight="1" x14ac:dyDescent="0.15">
      <c r="A294" s="294"/>
      <c r="B294" s="294"/>
      <c r="C294" s="295"/>
      <c r="D294" s="295"/>
      <c r="E294" s="295"/>
      <c r="F294" s="284" t="s">
        <v>656</v>
      </c>
      <c r="G294" s="473"/>
      <c r="H294" s="473"/>
      <c r="I294" s="473"/>
      <c r="J294" s="473"/>
      <c r="K294" s="473"/>
      <c r="L294" s="295"/>
      <c r="M294" s="295"/>
      <c r="N294" s="295"/>
      <c r="O294" s="295"/>
      <c r="P294" s="295"/>
      <c r="Q294" s="295"/>
      <c r="R294" s="294"/>
      <c r="S294" s="294"/>
      <c r="T294" s="294"/>
      <c r="U294" s="294"/>
      <c r="V294" s="294"/>
      <c r="W294" s="294"/>
      <c r="X294" s="295"/>
    </row>
    <row r="295" spans="1:24" ht="22.5" customHeight="1" x14ac:dyDescent="0.15">
      <c r="A295" s="294"/>
      <c r="B295" s="294"/>
      <c r="C295" s="295"/>
      <c r="D295" s="295"/>
      <c r="E295" s="295"/>
      <c r="F295" s="295"/>
      <c r="G295" s="295"/>
      <c r="H295" s="296"/>
      <c r="I295" s="296"/>
      <c r="J295" s="296"/>
      <c r="K295" s="296"/>
      <c r="L295" s="295"/>
      <c r="M295" s="295"/>
      <c r="N295" s="295"/>
      <c r="O295" s="295"/>
      <c r="P295" s="295"/>
      <c r="Q295" s="295"/>
      <c r="R295" s="294"/>
      <c r="S295" s="294"/>
      <c r="T295" s="294"/>
      <c r="U295" s="294"/>
      <c r="V295" s="294"/>
      <c r="W295" s="294"/>
      <c r="X295" s="295"/>
    </row>
    <row r="296" spans="1:24" ht="22.5" customHeight="1" x14ac:dyDescent="0.15">
      <c r="A296" s="294"/>
      <c r="B296" s="294"/>
      <c r="C296" s="295"/>
      <c r="D296" s="295"/>
      <c r="E296" s="295"/>
      <c r="F296" s="284" t="s">
        <v>655</v>
      </c>
      <c r="G296" s="473"/>
      <c r="H296" s="473"/>
      <c r="I296" s="473"/>
      <c r="J296" s="473"/>
      <c r="K296" s="473"/>
      <c r="L296" s="294"/>
      <c r="M296" s="294"/>
      <c r="N296" s="295"/>
      <c r="O296" s="295"/>
      <c r="P296" s="295"/>
      <c r="Q296" s="295"/>
      <c r="R296" s="294"/>
      <c r="S296" s="294"/>
      <c r="T296" s="294"/>
      <c r="U296" s="294"/>
      <c r="V296" s="294"/>
      <c r="W296" s="294"/>
      <c r="X296" s="295"/>
    </row>
    <row r="297" spans="1:24" s="295" customFormat="1" ht="22.5" customHeight="1" x14ac:dyDescent="0.15">
      <c r="A297" s="294"/>
      <c r="B297" s="294"/>
      <c r="F297" s="284" t="s">
        <v>656</v>
      </c>
      <c r="G297" s="473"/>
      <c r="H297" s="473"/>
      <c r="I297" s="473"/>
      <c r="J297" s="473"/>
      <c r="K297" s="473"/>
      <c r="R297" s="294"/>
      <c r="S297" s="294"/>
      <c r="T297" s="294"/>
      <c r="U297" s="294"/>
      <c r="V297" s="294"/>
      <c r="W297" s="294"/>
    </row>
    <row r="298" spans="1:24" s="295" customFormat="1" ht="22.5" customHeight="1" x14ac:dyDescent="0.15">
      <c r="A298" s="294"/>
      <c r="B298" s="294"/>
      <c r="F298" s="285"/>
      <c r="G298" s="292"/>
      <c r="H298" s="292"/>
      <c r="I298" s="292"/>
      <c r="J298" s="292"/>
      <c r="K298" s="292"/>
      <c r="R298" s="294"/>
      <c r="S298" s="294"/>
      <c r="T298" s="294"/>
      <c r="U298" s="294"/>
      <c r="V298" s="294"/>
      <c r="W298" s="294"/>
    </row>
    <row r="299" spans="1:24" s="295" customFormat="1" ht="22.5" customHeight="1" x14ac:dyDescent="0.15">
      <c r="A299" s="294"/>
      <c r="B299" s="294"/>
      <c r="H299" s="296"/>
      <c r="I299" s="296"/>
      <c r="J299" s="296"/>
      <c r="K299" s="296"/>
      <c r="Q299" s="294"/>
      <c r="R299" s="294"/>
      <c r="S299" s="294"/>
      <c r="T299" s="294"/>
      <c r="U299" s="294"/>
      <c r="V299" s="294"/>
    </row>
    <row r="300" spans="1:24" s="295" customFormat="1" ht="22.5" customHeight="1" x14ac:dyDescent="0.15">
      <c r="A300" s="284" t="s">
        <v>655</v>
      </c>
      <c r="B300" s="282"/>
      <c r="C300" s="296"/>
      <c r="D300" s="296"/>
      <c r="F300" s="284" t="s">
        <v>655</v>
      </c>
      <c r="G300" s="473"/>
      <c r="H300" s="473"/>
      <c r="I300" s="473"/>
      <c r="J300" s="473"/>
      <c r="K300" s="473"/>
      <c r="P300" s="284" t="s">
        <v>655</v>
      </c>
      <c r="Q300" s="473"/>
      <c r="R300" s="473"/>
      <c r="S300" s="473"/>
      <c r="T300" s="473"/>
      <c r="U300" s="473"/>
      <c r="V300" s="294"/>
    </row>
    <row r="301" spans="1:24" s="295" customFormat="1" ht="22.5" customHeight="1" x14ac:dyDescent="0.15">
      <c r="A301" s="284" t="s">
        <v>656</v>
      </c>
      <c r="B301" s="282"/>
      <c r="C301" s="296"/>
      <c r="D301" s="296"/>
      <c r="F301" s="284" t="s">
        <v>656</v>
      </c>
      <c r="G301" s="473"/>
      <c r="H301" s="473"/>
      <c r="I301" s="473"/>
      <c r="J301" s="473"/>
      <c r="K301" s="473"/>
      <c r="P301" s="284" t="s">
        <v>656</v>
      </c>
      <c r="Q301" s="473"/>
      <c r="R301" s="473"/>
      <c r="S301" s="473"/>
      <c r="T301" s="473"/>
      <c r="U301" s="473"/>
      <c r="V301" s="294"/>
    </row>
    <row r="302" spans="1:24" ht="22.5" customHeight="1" x14ac:dyDescent="0.15">
      <c r="A302" s="294"/>
      <c r="B302" s="294"/>
      <c r="C302" s="295"/>
      <c r="D302" s="295"/>
      <c r="E302" s="295"/>
      <c r="F302" s="295"/>
      <c r="G302" s="295"/>
      <c r="H302" s="295"/>
      <c r="I302" s="295"/>
      <c r="J302" s="295"/>
      <c r="K302" s="295"/>
      <c r="L302" s="295"/>
      <c r="M302" s="295"/>
      <c r="N302" s="295"/>
      <c r="O302" s="295"/>
      <c r="P302" s="295"/>
      <c r="Q302" s="295"/>
      <c r="R302" s="295"/>
      <c r="S302" s="295"/>
      <c r="T302" s="295"/>
      <c r="U302" s="295"/>
      <c r="V302" s="294"/>
      <c r="W302" s="295"/>
      <c r="X302" s="295"/>
    </row>
    <row r="303" spans="1:24" ht="22.5" customHeight="1" x14ac:dyDescent="0.15">
      <c r="A303" s="284" t="s">
        <v>655</v>
      </c>
      <c r="B303" s="282"/>
      <c r="C303" s="296"/>
      <c r="D303" s="296"/>
      <c r="E303" s="295"/>
      <c r="F303" s="284" t="s">
        <v>655</v>
      </c>
      <c r="G303" s="473"/>
      <c r="H303" s="473"/>
      <c r="I303" s="473"/>
      <c r="J303" s="473"/>
      <c r="K303" s="473"/>
      <c r="L303" s="295"/>
      <c r="M303" s="295"/>
      <c r="N303" s="295"/>
      <c r="O303" s="295"/>
      <c r="P303" s="284" t="s">
        <v>655</v>
      </c>
      <c r="Q303" s="473"/>
      <c r="R303" s="473"/>
      <c r="S303" s="473"/>
      <c r="T303" s="473"/>
      <c r="U303" s="473"/>
      <c r="V303" s="294"/>
      <c r="W303" s="295"/>
      <c r="X303" s="295"/>
    </row>
    <row r="304" spans="1:24" ht="22.5" customHeight="1" x14ac:dyDescent="0.15">
      <c r="A304" s="284" t="s">
        <v>656</v>
      </c>
      <c r="B304" s="282"/>
      <c r="C304" s="296"/>
      <c r="D304" s="296"/>
      <c r="E304" s="295"/>
      <c r="F304" s="284" t="s">
        <v>656</v>
      </c>
      <c r="G304" s="473"/>
      <c r="H304" s="473"/>
      <c r="I304" s="473"/>
      <c r="J304" s="473"/>
      <c r="K304" s="473"/>
      <c r="L304" s="295"/>
      <c r="M304" s="295"/>
      <c r="N304" s="295"/>
      <c r="O304" s="295"/>
      <c r="P304" s="284" t="s">
        <v>656</v>
      </c>
      <c r="Q304" s="473"/>
      <c r="R304" s="473"/>
      <c r="S304" s="473"/>
      <c r="T304" s="473"/>
      <c r="U304" s="473"/>
      <c r="V304" s="294"/>
      <c r="W304" s="295"/>
      <c r="X304" s="295"/>
    </row>
    <row r="305" spans="1:24" ht="22.5" customHeight="1" x14ac:dyDescent="0.15">
      <c r="A305" s="294"/>
      <c r="B305" s="294"/>
      <c r="C305" s="295"/>
      <c r="D305" s="295"/>
      <c r="E305" s="295"/>
      <c r="F305" s="295"/>
      <c r="G305" s="295"/>
      <c r="H305" s="295"/>
      <c r="I305" s="295"/>
      <c r="J305" s="295"/>
      <c r="K305" s="295"/>
      <c r="L305" s="295"/>
      <c r="M305" s="295"/>
      <c r="N305" s="295"/>
      <c r="O305" s="295"/>
      <c r="P305" s="295"/>
      <c r="Q305" s="295"/>
      <c r="R305" s="295"/>
      <c r="S305" s="295"/>
      <c r="T305" s="295"/>
      <c r="U305" s="295"/>
      <c r="V305" s="294"/>
      <c r="W305" s="295"/>
      <c r="X305" s="295"/>
    </row>
    <row r="306" spans="1:24" ht="22.5" customHeight="1" x14ac:dyDescent="0.15">
      <c r="A306" s="284" t="s">
        <v>655</v>
      </c>
      <c r="B306" s="282"/>
      <c r="C306" s="296"/>
      <c r="D306" s="296"/>
      <c r="E306" s="295"/>
      <c r="F306" s="284" t="s">
        <v>655</v>
      </c>
      <c r="G306" s="473"/>
      <c r="H306" s="473"/>
      <c r="I306" s="473"/>
      <c r="J306" s="473"/>
      <c r="K306" s="473"/>
      <c r="L306" s="295"/>
      <c r="M306" s="295"/>
      <c r="N306" s="295"/>
      <c r="O306" s="295"/>
      <c r="P306" s="284" t="s">
        <v>655</v>
      </c>
      <c r="Q306" s="473"/>
      <c r="R306" s="473"/>
      <c r="S306" s="473"/>
      <c r="T306" s="473"/>
      <c r="U306" s="473"/>
      <c r="V306" s="294"/>
      <c r="W306" s="295"/>
      <c r="X306" s="295"/>
    </row>
    <row r="307" spans="1:24" ht="22.5" customHeight="1" x14ac:dyDescent="0.15">
      <c r="A307" s="284" t="s">
        <v>656</v>
      </c>
      <c r="B307" s="282"/>
      <c r="C307" s="296"/>
      <c r="D307" s="296"/>
      <c r="E307" s="295"/>
      <c r="F307" s="284" t="s">
        <v>656</v>
      </c>
      <c r="G307" s="473"/>
      <c r="H307" s="473"/>
      <c r="I307" s="473"/>
      <c r="J307" s="473"/>
      <c r="K307" s="473"/>
      <c r="L307" s="295"/>
      <c r="M307" s="295"/>
      <c r="N307" s="295"/>
      <c r="O307" s="295"/>
      <c r="P307" s="284" t="s">
        <v>656</v>
      </c>
      <c r="Q307" s="473"/>
      <c r="R307" s="473"/>
      <c r="S307" s="473"/>
      <c r="T307" s="473"/>
      <c r="U307" s="473"/>
      <c r="V307" s="294"/>
      <c r="W307" s="295"/>
      <c r="X307" s="295"/>
    </row>
    <row r="308" spans="1:24" ht="22.5" customHeight="1" x14ac:dyDescent="0.15">
      <c r="A308" s="294"/>
      <c r="B308" s="294"/>
      <c r="C308" s="295"/>
      <c r="D308" s="295"/>
      <c r="E308" s="295"/>
      <c r="F308" s="295"/>
      <c r="G308" s="295"/>
      <c r="H308" s="295"/>
      <c r="I308" s="295"/>
      <c r="J308" s="295"/>
      <c r="K308" s="295"/>
      <c r="L308" s="295"/>
      <c r="M308" s="295"/>
      <c r="N308" s="295"/>
      <c r="O308" s="295"/>
      <c r="P308" s="295"/>
      <c r="Q308" s="295"/>
      <c r="R308" s="295"/>
      <c r="S308" s="295"/>
      <c r="T308" s="295"/>
      <c r="U308" s="295"/>
      <c r="V308" s="294"/>
      <c r="W308" s="295"/>
      <c r="X308" s="295"/>
    </row>
    <row r="309" spans="1:24" ht="22.5" customHeight="1" x14ac:dyDescent="0.15">
      <c r="A309" s="284" t="s">
        <v>655</v>
      </c>
      <c r="B309" s="282"/>
      <c r="C309" s="296"/>
      <c r="D309" s="296"/>
      <c r="E309" s="295"/>
      <c r="F309" s="284" t="s">
        <v>655</v>
      </c>
      <c r="G309" s="473"/>
      <c r="H309" s="473"/>
      <c r="I309" s="473"/>
      <c r="J309" s="473"/>
      <c r="K309" s="473"/>
      <c r="L309" s="295"/>
      <c r="M309" s="295"/>
      <c r="N309" s="295"/>
      <c r="O309" s="295"/>
      <c r="P309" s="284" t="s">
        <v>655</v>
      </c>
      <c r="Q309" s="473"/>
      <c r="R309" s="473"/>
      <c r="S309" s="473"/>
      <c r="T309" s="473"/>
      <c r="U309" s="473"/>
      <c r="V309" s="294"/>
      <c r="W309" s="295"/>
      <c r="X309" s="295"/>
    </row>
    <row r="310" spans="1:24" s="295" customFormat="1" ht="22.5" customHeight="1" x14ac:dyDescent="0.15">
      <c r="A310" s="284" t="s">
        <v>656</v>
      </c>
      <c r="B310" s="282"/>
      <c r="C310" s="296"/>
      <c r="D310" s="296"/>
      <c r="F310" s="284" t="s">
        <v>656</v>
      </c>
      <c r="G310" s="473"/>
      <c r="H310" s="473"/>
      <c r="I310" s="473"/>
      <c r="J310" s="473"/>
      <c r="K310" s="473"/>
      <c r="P310" s="284" t="s">
        <v>656</v>
      </c>
      <c r="Q310" s="473"/>
      <c r="R310" s="473"/>
      <c r="S310" s="473"/>
      <c r="T310" s="473"/>
      <c r="U310" s="473"/>
      <c r="V310" s="294"/>
    </row>
    <row r="311" spans="1:24" s="295" customFormat="1" ht="22.5" customHeight="1" x14ac:dyDescent="0.15">
      <c r="A311" s="294"/>
      <c r="B311" s="294"/>
      <c r="V311" s="294"/>
    </row>
    <row r="312" spans="1:24" s="295" customFormat="1" ht="22.5" customHeight="1" x14ac:dyDescent="0.15">
      <c r="A312" s="284" t="s">
        <v>655</v>
      </c>
      <c r="B312" s="282"/>
      <c r="C312" s="296"/>
      <c r="D312" s="296"/>
      <c r="F312" s="284" t="s">
        <v>655</v>
      </c>
      <c r="G312" s="473"/>
      <c r="H312" s="473"/>
      <c r="I312" s="473"/>
      <c r="J312" s="473"/>
      <c r="K312" s="473"/>
      <c r="P312" s="284" t="s">
        <v>655</v>
      </c>
      <c r="Q312" s="473"/>
      <c r="R312" s="473"/>
      <c r="S312" s="473"/>
      <c r="T312" s="473"/>
      <c r="U312" s="473"/>
      <c r="V312" s="294"/>
    </row>
    <row r="313" spans="1:24" s="295" customFormat="1" ht="22.5" customHeight="1" x14ac:dyDescent="0.15">
      <c r="A313" s="284" t="s">
        <v>656</v>
      </c>
      <c r="B313" s="282"/>
      <c r="C313" s="296"/>
      <c r="D313" s="296"/>
      <c r="F313" s="284" t="s">
        <v>656</v>
      </c>
      <c r="G313" s="473"/>
      <c r="H313" s="473"/>
      <c r="I313" s="473"/>
      <c r="J313" s="473"/>
      <c r="K313" s="473"/>
      <c r="P313" s="284" t="s">
        <v>656</v>
      </c>
      <c r="Q313" s="473"/>
      <c r="R313" s="473"/>
      <c r="S313" s="473"/>
      <c r="T313" s="473"/>
      <c r="U313" s="473"/>
      <c r="V313" s="294"/>
    </row>
    <row r="314" spans="1:24" s="295" customFormat="1" ht="22.5" customHeight="1" x14ac:dyDescent="0.15">
      <c r="A314" s="294"/>
      <c r="B314" s="294"/>
      <c r="V314" s="294"/>
    </row>
    <row r="315" spans="1:24" ht="22.5" customHeight="1" x14ac:dyDescent="0.15">
      <c r="A315" s="294"/>
      <c r="B315" s="294"/>
      <c r="C315" s="295"/>
      <c r="D315" s="295"/>
      <c r="E315" s="295"/>
      <c r="F315" s="295"/>
      <c r="G315" s="295"/>
      <c r="H315" s="295"/>
      <c r="I315" s="295"/>
      <c r="J315" s="295"/>
      <c r="K315" s="295"/>
      <c r="L315" s="295"/>
      <c r="M315" s="295"/>
      <c r="N315" s="295"/>
      <c r="O315" s="295"/>
      <c r="P315" s="295"/>
      <c r="Q315" s="295"/>
      <c r="R315" s="295"/>
      <c r="S315" s="295"/>
      <c r="T315" s="295"/>
      <c r="U315" s="295"/>
      <c r="V315" s="294"/>
      <c r="W315" s="295"/>
      <c r="X315" s="295"/>
    </row>
    <row r="316" spans="1:24" ht="22.5" customHeight="1" x14ac:dyDescent="0.15">
      <c r="A316" s="270" t="s">
        <v>619</v>
      </c>
      <c r="B316" s="270"/>
      <c r="C316" s="271"/>
      <c r="D316" s="271"/>
      <c r="E316" s="271"/>
      <c r="F316" s="271"/>
      <c r="G316" s="271"/>
      <c r="H316" s="271"/>
      <c r="I316" s="271"/>
      <c r="J316" s="271"/>
      <c r="K316" s="271"/>
      <c r="L316" s="271"/>
      <c r="M316" s="271"/>
      <c r="N316" s="271"/>
      <c r="O316" s="271"/>
      <c r="P316" s="271"/>
      <c r="Q316" s="271"/>
      <c r="R316" s="271"/>
      <c r="S316" s="271"/>
      <c r="T316" s="270"/>
      <c r="U316" s="270"/>
      <c r="V316" s="270"/>
      <c r="W316" s="270"/>
      <c r="X316" s="270"/>
    </row>
    <row r="317" spans="1:24" ht="22.5" customHeight="1" x14ac:dyDescent="0.15">
      <c r="A317" s="270"/>
      <c r="B317" s="503" t="s">
        <v>629</v>
      </c>
      <c r="C317" s="503"/>
      <c r="D317" s="503" t="s">
        <v>630</v>
      </c>
      <c r="E317" s="503"/>
      <c r="F317" s="503"/>
      <c r="G317" s="503" t="s">
        <v>631</v>
      </c>
      <c r="H317" s="503"/>
      <c r="I317" s="503"/>
      <c r="J317" s="503"/>
      <c r="K317" s="503" t="s">
        <v>632</v>
      </c>
      <c r="L317" s="503"/>
      <c r="M317" s="503"/>
      <c r="N317" s="503"/>
      <c r="O317" s="503"/>
      <c r="P317" s="503" t="s">
        <v>633</v>
      </c>
      <c r="Q317" s="503"/>
      <c r="R317" s="503"/>
      <c r="S317" s="503"/>
      <c r="T317" s="503" t="s">
        <v>628</v>
      </c>
      <c r="U317" s="503"/>
      <c r="V317" s="503"/>
      <c r="W317" s="503"/>
      <c r="X317" s="270"/>
    </row>
    <row r="318" spans="1:24" ht="22.5" customHeight="1" x14ac:dyDescent="0.15">
      <c r="A318" s="270"/>
      <c r="B318" s="502" t="s">
        <v>657</v>
      </c>
      <c r="C318" s="502"/>
      <c r="D318" s="490"/>
      <c r="E318" s="474"/>
      <c r="F318" s="474"/>
      <c r="G318" s="474"/>
      <c r="H318" s="474"/>
      <c r="I318" s="474"/>
      <c r="J318" s="474"/>
      <c r="K318" s="491"/>
      <c r="L318" s="491"/>
      <c r="M318" s="491"/>
      <c r="N318" s="491"/>
      <c r="O318" s="491"/>
      <c r="P318" s="474"/>
      <c r="Q318" s="474"/>
      <c r="R318" s="474"/>
      <c r="S318" s="474"/>
      <c r="T318" s="474"/>
      <c r="U318" s="474"/>
      <c r="V318" s="474"/>
      <c r="W318" s="474"/>
      <c r="X318" s="270"/>
    </row>
    <row r="319" spans="1:24" ht="22.5" customHeight="1" x14ac:dyDescent="0.15">
      <c r="A319" s="270"/>
      <c r="B319" s="502" t="s">
        <v>699</v>
      </c>
      <c r="C319" s="502"/>
      <c r="D319" s="490"/>
      <c r="E319" s="474"/>
      <c r="F319" s="474"/>
      <c r="G319" s="474"/>
      <c r="H319" s="474"/>
      <c r="I319" s="474"/>
      <c r="J319" s="474"/>
      <c r="K319" s="491"/>
      <c r="L319" s="491"/>
      <c r="M319" s="491"/>
      <c r="N319" s="491"/>
      <c r="O319" s="491"/>
      <c r="P319" s="474"/>
      <c r="Q319" s="474"/>
      <c r="R319" s="474"/>
      <c r="S319" s="474"/>
      <c r="T319" s="474"/>
      <c r="U319" s="474"/>
      <c r="V319" s="474"/>
      <c r="W319" s="474"/>
      <c r="X319" s="270"/>
    </row>
    <row r="320" spans="1:24" ht="22.5" customHeight="1" x14ac:dyDescent="0.15">
      <c r="A320" s="270"/>
      <c r="B320" s="502"/>
      <c r="C320" s="502"/>
      <c r="D320" s="490"/>
      <c r="E320" s="474"/>
      <c r="F320" s="474"/>
      <c r="G320" s="474"/>
      <c r="H320" s="474"/>
      <c r="I320" s="474"/>
      <c r="J320" s="474"/>
      <c r="K320" s="491"/>
      <c r="L320" s="491"/>
      <c r="M320" s="491"/>
      <c r="N320" s="491"/>
      <c r="O320" s="491"/>
      <c r="P320" s="474"/>
      <c r="Q320" s="474"/>
      <c r="R320" s="474"/>
      <c r="S320" s="474"/>
      <c r="T320" s="474"/>
      <c r="U320" s="474"/>
      <c r="V320" s="474"/>
      <c r="W320" s="474"/>
      <c r="X320" s="270"/>
    </row>
    <row r="321" spans="1:62" ht="22.5" customHeight="1" x14ac:dyDescent="0.15">
      <c r="A321" s="270"/>
      <c r="B321" s="502"/>
      <c r="C321" s="502"/>
      <c r="D321" s="490"/>
      <c r="E321" s="474"/>
      <c r="F321" s="474"/>
      <c r="G321" s="474"/>
      <c r="H321" s="474"/>
      <c r="I321" s="474"/>
      <c r="J321" s="474"/>
      <c r="K321" s="491"/>
      <c r="L321" s="491"/>
      <c r="M321" s="491"/>
      <c r="N321" s="491"/>
      <c r="O321" s="491"/>
      <c r="P321" s="474"/>
      <c r="Q321" s="474"/>
      <c r="R321" s="474"/>
      <c r="S321" s="474"/>
      <c r="T321" s="474"/>
      <c r="U321" s="474"/>
      <c r="V321" s="474"/>
      <c r="W321" s="474"/>
      <c r="X321" s="270"/>
    </row>
    <row r="322" spans="1:62" ht="22.5" customHeight="1" x14ac:dyDescent="0.15">
      <c r="A322" s="270"/>
      <c r="B322" s="502"/>
      <c r="C322" s="502"/>
      <c r="D322" s="490"/>
      <c r="E322" s="474"/>
      <c r="F322" s="474"/>
      <c r="G322" s="474"/>
      <c r="H322" s="474"/>
      <c r="I322" s="474"/>
      <c r="J322" s="474"/>
      <c r="K322" s="491"/>
      <c r="L322" s="491"/>
      <c r="M322" s="491"/>
      <c r="N322" s="491"/>
      <c r="O322" s="491"/>
      <c r="P322" s="474"/>
      <c r="Q322" s="474"/>
      <c r="R322" s="474"/>
      <c r="S322" s="474"/>
      <c r="T322" s="474"/>
      <c r="U322" s="474"/>
      <c r="V322" s="474"/>
      <c r="W322" s="474"/>
      <c r="X322" s="270"/>
    </row>
    <row r="323" spans="1:62" ht="22.5" customHeight="1" x14ac:dyDescent="0.15">
      <c r="A323" s="295"/>
      <c r="B323" s="473"/>
      <c r="C323" s="473"/>
      <c r="D323" s="474"/>
      <c r="E323" s="474"/>
      <c r="F323" s="474"/>
      <c r="G323" s="474"/>
      <c r="H323" s="474"/>
      <c r="I323" s="474"/>
      <c r="J323" s="474"/>
      <c r="K323" s="473"/>
      <c r="L323" s="473"/>
      <c r="M323" s="473"/>
      <c r="N323" s="473"/>
      <c r="O323" s="473"/>
      <c r="P323" s="473"/>
      <c r="Q323" s="473"/>
      <c r="R323" s="473"/>
      <c r="S323" s="473"/>
      <c r="T323" s="473"/>
      <c r="U323" s="473"/>
      <c r="V323" s="473"/>
      <c r="W323" s="473"/>
      <c r="X323" s="295"/>
    </row>
    <row r="324" spans="1:62" ht="22.5" customHeight="1" x14ac:dyDescent="0.15">
      <c r="A324" s="295"/>
      <c r="B324" s="473"/>
      <c r="C324" s="473"/>
      <c r="D324" s="474"/>
      <c r="E324" s="474"/>
      <c r="F324" s="474"/>
      <c r="G324" s="474"/>
      <c r="H324" s="474"/>
      <c r="I324" s="474"/>
      <c r="J324" s="474"/>
      <c r="K324" s="473"/>
      <c r="L324" s="473"/>
      <c r="M324" s="473"/>
      <c r="N324" s="473"/>
      <c r="O324" s="473"/>
      <c r="P324" s="473"/>
      <c r="Q324" s="473"/>
      <c r="R324" s="473"/>
      <c r="S324" s="473"/>
      <c r="T324" s="473"/>
      <c r="U324" s="473"/>
      <c r="V324" s="473"/>
      <c r="W324" s="473"/>
      <c r="X324" s="295"/>
    </row>
    <row r="325" spans="1:62" ht="22.5" customHeight="1" x14ac:dyDescent="0.15">
      <c r="A325" s="295"/>
      <c r="B325" s="473"/>
      <c r="C325" s="473"/>
      <c r="D325" s="474"/>
      <c r="E325" s="474"/>
      <c r="F325" s="474"/>
      <c r="G325" s="474"/>
      <c r="H325" s="474"/>
      <c r="I325" s="474"/>
      <c r="J325" s="474"/>
      <c r="K325" s="473"/>
      <c r="L325" s="473"/>
      <c r="M325" s="473"/>
      <c r="N325" s="473"/>
      <c r="O325" s="473"/>
      <c r="P325" s="473"/>
      <c r="Q325" s="473"/>
      <c r="R325" s="473"/>
      <c r="S325" s="473"/>
      <c r="T325" s="473"/>
      <c r="U325" s="473"/>
      <c r="V325" s="473"/>
      <c r="W325" s="473"/>
      <c r="X325" s="295"/>
    </row>
    <row r="326" spans="1:62" ht="22.5" customHeight="1" x14ac:dyDescent="0.15">
      <c r="A326" s="295"/>
      <c r="B326" s="473"/>
      <c r="C326" s="473"/>
      <c r="D326" s="474"/>
      <c r="E326" s="474"/>
      <c r="F326" s="474"/>
      <c r="G326" s="474"/>
      <c r="H326" s="474"/>
      <c r="I326" s="474"/>
      <c r="J326" s="474"/>
      <c r="K326" s="473"/>
      <c r="L326" s="473"/>
      <c r="M326" s="473"/>
      <c r="N326" s="473"/>
      <c r="O326" s="473"/>
      <c r="P326" s="473"/>
      <c r="Q326" s="473"/>
      <c r="R326" s="473"/>
      <c r="S326" s="473"/>
      <c r="T326" s="473"/>
      <c r="U326" s="473"/>
      <c r="V326" s="473"/>
      <c r="W326" s="473"/>
      <c r="X326" s="295"/>
    </row>
    <row r="327" spans="1:62" ht="22.5" customHeight="1" x14ac:dyDescent="0.15">
      <c r="A327" s="295"/>
      <c r="B327" s="473"/>
      <c r="C327" s="473"/>
      <c r="D327" s="474"/>
      <c r="E327" s="474"/>
      <c r="F327" s="474"/>
      <c r="G327" s="474"/>
      <c r="H327" s="474"/>
      <c r="I327" s="474"/>
      <c r="J327" s="474"/>
      <c r="K327" s="473"/>
      <c r="L327" s="473"/>
      <c r="M327" s="473"/>
      <c r="N327" s="473"/>
      <c r="O327" s="473"/>
      <c r="P327" s="473"/>
      <c r="Q327" s="473"/>
      <c r="R327" s="473"/>
      <c r="S327" s="473"/>
      <c r="T327" s="473"/>
      <c r="U327" s="473"/>
      <c r="V327" s="473"/>
      <c r="W327" s="473"/>
      <c r="X327" s="295"/>
    </row>
    <row r="328" spans="1:62" ht="22.5" customHeight="1" x14ac:dyDescent="0.15">
      <c r="A328" s="270"/>
      <c r="B328" s="286"/>
      <c r="C328" s="279"/>
      <c r="D328" s="279"/>
      <c r="E328" s="279"/>
      <c r="F328" s="279"/>
      <c r="G328" s="279"/>
      <c r="H328" s="271"/>
      <c r="I328" s="271"/>
      <c r="J328" s="271"/>
      <c r="K328" s="271"/>
      <c r="L328" s="271"/>
      <c r="M328" s="271"/>
      <c r="N328" s="271"/>
      <c r="O328" s="271"/>
      <c r="P328" s="271"/>
      <c r="Q328" s="271"/>
      <c r="R328" s="271"/>
      <c r="S328" s="270"/>
      <c r="T328" s="270"/>
      <c r="U328" s="270"/>
      <c r="V328" s="270"/>
      <c r="W328" s="270"/>
      <c r="X328" s="270"/>
    </row>
    <row r="329" spans="1:62" ht="22.5" customHeight="1" x14ac:dyDescent="0.15">
      <c r="A329" s="270" t="s">
        <v>620</v>
      </c>
      <c r="B329" s="270"/>
      <c r="C329" s="271"/>
      <c r="D329" s="271"/>
      <c r="E329" s="271"/>
      <c r="F329" s="271"/>
      <c r="G329" s="271"/>
      <c r="H329" s="271"/>
      <c r="I329" s="271"/>
      <c r="J329" s="271"/>
      <c r="K329" s="271"/>
      <c r="L329" s="271"/>
      <c r="M329" s="271"/>
      <c r="N329" s="271"/>
      <c r="O329" s="271"/>
      <c r="P329" s="271"/>
      <c r="Q329" s="271"/>
      <c r="R329" s="271"/>
      <c r="S329" s="270"/>
      <c r="T329" s="270"/>
      <c r="U329" s="270"/>
      <c r="V329" s="270"/>
      <c r="W329" s="270"/>
      <c r="X329" s="270"/>
    </row>
    <row r="330" spans="1:62" ht="22.5" customHeight="1" x14ac:dyDescent="0.15">
      <c r="A330" s="271"/>
      <c r="B330" s="501" t="s">
        <v>624</v>
      </c>
      <c r="C330" s="501"/>
      <c r="D330" s="503" t="s">
        <v>623</v>
      </c>
      <c r="E330" s="503"/>
      <c r="F330" s="503"/>
      <c r="G330" s="501" t="s">
        <v>625</v>
      </c>
      <c r="H330" s="501"/>
      <c r="I330" s="501"/>
      <c r="J330" s="501"/>
      <c r="K330" s="501" t="s">
        <v>626</v>
      </c>
      <c r="L330" s="501"/>
      <c r="M330" s="501"/>
      <c r="N330" s="501"/>
      <c r="O330" s="501"/>
      <c r="P330" s="501" t="s">
        <v>627</v>
      </c>
      <c r="Q330" s="501"/>
      <c r="R330" s="501"/>
      <c r="S330" s="501"/>
      <c r="T330" s="501" t="s">
        <v>628</v>
      </c>
      <c r="U330" s="501"/>
      <c r="V330" s="501"/>
      <c r="W330" s="501"/>
      <c r="X330" s="271"/>
    </row>
    <row r="331" spans="1:62" ht="22.5" customHeight="1" x14ac:dyDescent="0.15">
      <c r="A331" s="271"/>
      <c r="B331" s="473"/>
      <c r="C331" s="473"/>
      <c r="D331" s="474"/>
      <c r="E331" s="474"/>
      <c r="F331" s="474"/>
      <c r="G331" s="474"/>
      <c r="H331" s="474"/>
      <c r="I331" s="474"/>
      <c r="J331" s="474"/>
      <c r="K331" s="473"/>
      <c r="L331" s="473"/>
      <c r="M331" s="473"/>
      <c r="N331" s="473"/>
      <c r="O331" s="473"/>
      <c r="P331" s="473"/>
      <c r="Q331" s="473"/>
      <c r="R331" s="473"/>
      <c r="S331" s="473"/>
      <c r="T331" s="473"/>
      <c r="U331" s="473"/>
      <c r="V331" s="473"/>
      <c r="W331" s="473"/>
      <c r="X331" s="271"/>
    </row>
    <row r="332" spans="1:62" ht="22.5" customHeight="1" x14ac:dyDescent="0.15">
      <c r="A332" s="271"/>
      <c r="B332" s="473"/>
      <c r="C332" s="473"/>
      <c r="D332" s="474"/>
      <c r="E332" s="474"/>
      <c r="F332" s="474"/>
      <c r="G332" s="474"/>
      <c r="H332" s="474"/>
      <c r="I332" s="474"/>
      <c r="J332" s="474"/>
      <c r="K332" s="473"/>
      <c r="L332" s="473"/>
      <c r="M332" s="473"/>
      <c r="N332" s="473"/>
      <c r="O332" s="473"/>
      <c r="P332" s="473"/>
      <c r="Q332" s="473"/>
      <c r="R332" s="473"/>
      <c r="S332" s="473"/>
      <c r="T332" s="473"/>
      <c r="U332" s="473"/>
      <c r="V332" s="473"/>
      <c r="W332" s="473"/>
      <c r="X332" s="271"/>
    </row>
    <row r="333" spans="1:62" s="306" customFormat="1" ht="22.5" customHeight="1" x14ac:dyDescent="0.15">
      <c r="A333" s="271"/>
      <c r="B333" s="473"/>
      <c r="C333" s="473"/>
      <c r="D333" s="474"/>
      <c r="E333" s="474"/>
      <c r="F333" s="474"/>
      <c r="G333" s="474"/>
      <c r="H333" s="474"/>
      <c r="I333" s="474"/>
      <c r="J333" s="474"/>
      <c r="K333" s="473"/>
      <c r="L333" s="473"/>
      <c r="M333" s="473"/>
      <c r="N333" s="473"/>
      <c r="O333" s="473"/>
      <c r="P333" s="473"/>
      <c r="Q333" s="473"/>
      <c r="R333" s="473"/>
      <c r="S333" s="473"/>
      <c r="T333" s="473"/>
      <c r="U333" s="473"/>
      <c r="V333" s="473"/>
      <c r="W333" s="473"/>
      <c r="X333" s="271"/>
      <c r="Y333" s="301"/>
      <c r="Z333" s="301"/>
      <c r="AA333" s="301"/>
      <c r="AB333" s="301"/>
      <c r="AC333" s="301"/>
      <c r="AD333" s="301"/>
      <c r="AE333" s="301"/>
      <c r="AF333" s="301"/>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row>
    <row r="334" spans="1:62" s="306" customFormat="1" ht="22.5" customHeight="1" x14ac:dyDescent="0.15">
      <c r="A334" s="271"/>
      <c r="B334" s="473"/>
      <c r="C334" s="473"/>
      <c r="D334" s="474"/>
      <c r="E334" s="474"/>
      <c r="F334" s="474"/>
      <c r="G334" s="474"/>
      <c r="H334" s="474"/>
      <c r="I334" s="474"/>
      <c r="J334" s="474"/>
      <c r="K334" s="473"/>
      <c r="L334" s="473"/>
      <c r="M334" s="473"/>
      <c r="N334" s="473"/>
      <c r="O334" s="473"/>
      <c r="P334" s="473"/>
      <c r="Q334" s="473"/>
      <c r="R334" s="473"/>
      <c r="S334" s="473"/>
      <c r="T334" s="473"/>
      <c r="U334" s="473"/>
      <c r="V334" s="473"/>
      <c r="W334" s="473"/>
      <c r="X334" s="271"/>
      <c r="Y334" s="302"/>
      <c r="Z334" s="302"/>
      <c r="AA334" s="302"/>
      <c r="AB334" s="302"/>
      <c r="AC334" s="302"/>
      <c r="AD334" s="302"/>
      <c r="AE334" s="302"/>
      <c r="AF334" s="302"/>
      <c r="AG334" s="302"/>
      <c r="AH334" s="302"/>
      <c r="AI334" s="302"/>
      <c r="AJ334" s="302"/>
      <c r="AK334" s="302"/>
      <c r="AL334" s="302"/>
      <c r="AM334" s="302"/>
      <c r="AN334" s="302"/>
      <c r="AO334" s="302"/>
      <c r="AP334" s="302"/>
      <c r="AQ334" s="302"/>
      <c r="AR334" s="302"/>
      <c r="AS334" s="302"/>
      <c r="AT334" s="302"/>
      <c r="AU334" s="302"/>
      <c r="AV334" s="302"/>
      <c r="AW334" s="302"/>
      <c r="AX334" s="302"/>
      <c r="AY334" s="302"/>
      <c r="AZ334" s="302"/>
      <c r="BA334" s="302"/>
      <c r="BB334" s="302"/>
      <c r="BC334" s="302"/>
      <c r="BD334" s="302"/>
      <c r="BE334" s="302"/>
      <c r="BF334" s="302"/>
      <c r="BG334" s="302"/>
      <c r="BH334" s="302"/>
      <c r="BI334" s="302"/>
      <c r="BJ334" s="302"/>
    </row>
    <row r="335" spans="1:62" s="306" customFormat="1" ht="22.5" customHeight="1" x14ac:dyDescent="0.15">
      <c r="A335" s="271"/>
      <c r="B335" s="473"/>
      <c r="C335" s="473"/>
      <c r="D335" s="474"/>
      <c r="E335" s="474"/>
      <c r="F335" s="474"/>
      <c r="G335" s="474"/>
      <c r="H335" s="474"/>
      <c r="I335" s="474"/>
      <c r="J335" s="474"/>
      <c r="K335" s="473"/>
      <c r="L335" s="473"/>
      <c r="M335" s="473"/>
      <c r="N335" s="473"/>
      <c r="O335" s="473"/>
      <c r="P335" s="473"/>
      <c r="Q335" s="473"/>
      <c r="R335" s="473"/>
      <c r="S335" s="473"/>
      <c r="T335" s="473"/>
      <c r="U335" s="473"/>
      <c r="V335" s="473"/>
      <c r="W335" s="473"/>
      <c r="X335" s="271"/>
      <c r="Y335" s="363"/>
      <c r="Z335" s="363"/>
      <c r="AA335" s="363"/>
      <c r="AB335" s="363"/>
      <c r="AC335" s="363"/>
      <c r="AD335" s="363"/>
      <c r="AE335" s="363"/>
      <c r="AF335" s="363"/>
      <c r="AG335" s="363"/>
      <c r="AH335" s="363"/>
      <c r="AI335" s="363"/>
      <c r="AJ335" s="363"/>
      <c r="AK335" s="363"/>
      <c r="AL335" s="363"/>
      <c r="AM335" s="363"/>
      <c r="AN335" s="363"/>
      <c r="AO335" s="363"/>
      <c r="AP335" s="363"/>
      <c r="AQ335" s="363"/>
      <c r="AR335" s="363"/>
      <c r="AS335" s="363"/>
      <c r="AT335" s="363"/>
      <c r="AU335" s="363"/>
      <c r="AV335" s="363"/>
      <c r="AW335" s="363"/>
      <c r="AX335" s="363"/>
      <c r="AY335" s="363"/>
      <c r="AZ335" s="363"/>
      <c r="BA335" s="363"/>
      <c r="BB335" s="363"/>
      <c r="BC335" s="363"/>
      <c r="BD335" s="363"/>
      <c r="BE335" s="363"/>
      <c r="BF335" s="363"/>
      <c r="BG335" s="302"/>
      <c r="BH335" s="302"/>
      <c r="BI335" s="302"/>
      <c r="BJ335" s="302"/>
    </row>
    <row r="336" spans="1:62" s="306" customFormat="1" ht="22.5" customHeight="1" x14ac:dyDescent="0.15">
      <c r="A336" s="295"/>
      <c r="B336" s="473"/>
      <c r="C336" s="473"/>
      <c r="D336" s="474"/>
      <c r="E336" s="474"/>
      <c r="F336" s="474"/>
      <c r="G336" s="474"/>
      <c r="H336" s="474"/>
      <c r="I336" s="474"/>
      <c r="J336" s="474"/>
      <c r="K336" s="473"/>
      <c r="L336" s="473"/>
      <c r="M336" s="473"/>
      <c r="N336" s="473"/>
      <c r="O336" s="473"/>
      <c r="P336" s="473"/>
      <c r="Q336" s="473"/>
      <c r="R336" s="473"/>
      <c r="S336" s="473"/>
      <c r="T336" s="473"/>
      <c r="U336" s="473"/>
      <c r="V336" s="473"/>
      <c r="W336" s="473"/>
      <c r="X336" s="295"/>
      <c r="Y336" s="307"/>
      <c r="Z336" s="307"/>
      <c r="AA336" s="307"/>
      <c r="AB336" s="307"/>
      <c r="AC336" s="307"/>
      <c r="AD336" s="307"/>
      <c r="AE336" s="307"/>
      <c r="AF336" s="307"/>
      <c r="AG336" s="307"/>
      <c r="AH336" s="307"/>
      <c r="AI336" s="307"/>
      <c r="AJ336" s="307"/>
      <c r="AK336" s="307"/>
      <c r="AL336" s="307"/>
      <c r="AM336" s="307"/>
      <c r="AN336" s="307"/>
      <c r="AO336" s="307"/>
      <c r="AP336" s="307"/>
      <c r="AQ336" s="307"/>
      <c r="AR336" s="307"/>
      <c r="AS336" s="307"/>
      <c r="AT336" s="307"/>
      <c r="AU336" s="307"/>
      <c r="AV336" s="307"/>
      <c r="AW336" s="307"/>
      <c r="AX336" s="307"/>
      <c r="AY336" s="307"/>
      <c r="AZ336" s="307"/>
      <c r="BA336" s="307"/>
      <c r="BB336" s="307"/>
      <c r="BC336" s="307"/>
      <c r="BD336" s="307"/>
      <c r="BE336" s="307"/>
      <c r="BF336" s="307"/>
      <c r="BG336" s="302"/>
      <c r="BH336" s="302"/>
      <c r="BI336" s="302"/>
      <c r="BJ336" s="302"/>
    </row>
    <row r="337" spans="1:62" s="306" customFormat="1" ht="22.5" customHeight="1" x14ac:dyDescent="0.15">
      <c r="A337" s="295"/>
      <c r="B337" s="473"/>
      <c r="C337" s="473"/>
      <c r="D337" s="474"/>
      <c r="E337" s="474"/>
      <c r="F337" s="474"/>
      <c r="G337" s="474"/>
      <c r="H337" s="474"/>
      <c r="I337" s="474"/>
      <c r="J337" s="474"/>
      <c r="K337" s="473"/>
      <c r="L337" s="473"/>
      <c r="M337" s="473"/>
      <c r="N337" s="473"/>
      <c r="O337" s="473"/>
      <c r="P337" s="473"/>
      <c r="Q337" s="473"/>
      <c r="R337" s="473"/>
      <c r="S337" s="473"/>
      <c r="T337" s="473"/>
      <c r="U337" s="473"/>
      <c r="V337" s="473"/>
      <c r="W337" s="473"/>
      <c r="X337" s="295"/>
      <c r="Y337" s="307"/>
      <c r="Z337" s="307"/>
      <c r="AA337" s="307"/>
      <c r="AB337" s="307"/>
      <c r="AC337" s="307"/>
      <c r="AD337" s="307"/>
      <c r="AE337" s="307"/>
      <c r="AF337" s="307"/>
      <c r="AG337" s="307"/>
      <c r="AH337" s="307"/>
      <c r="AI337" s="307"/>
      <c r="AJ337" s="307"/>
      <c r="AK337" s="307"/>
      <c r="AL337" s="307"/>
      <c r="AM337" s="307"/>
      <c r="AN337" s="307"/>
      <c r="AO337" s="307"/>
      <c r="AP337" s="307"/>
      <c r="AQ337" s="307"/>
      <c r="AR337" s="307"/>
      <c r="AS337" s="307"/>
      <c r="AT337" s="307"/>
      <c r="AU337" s="307"/>
      <c r="AV337" s="307"/>
      <c r="AW337" s="307"/>
      <c r="AX337" s="307"/>
      <c r="AY337" s="307"/>
      <c r="AZ337" s="307"/>
      <c r="BA337" s="307"/>
      <c r="BB337" s="307"/>
      <c r="BC337" s="307"/>
      <c r="BD337" s="307"/>
      <c r="BE337" s="307"/>
      <c r="BF337" s="307"/>
      <c r="BG337" s="302"/>
      <c r="BH337" s="302"/>
      <c r="BI337" s="302"/>
      <c r="BJ337" s="302"/>
    </row>
    <row r="338" spans="1:62" s="306" customFormat="1" ht="22.5" customHeight="1" x14ac:dyDescent="0.15">
      <c r="A338" s="295"/>
      <c r="B338" s="473"/>
      <c r="C338" s="473"/>
      <c r="D338" s="474"/>
      <c r="E338" s="474"/>
      <c r="F338" s="474"/>
      <c r="G338" s="474"/>
      <c r="H338" s="474"/>
      <c r="I338" s="474"/>
      <c r="J338" s="474"/>
      <c r="K338" s="473"/>
      <c r="L338" s="473"/>
      <c r="M338" s="473"/>
      <c r="N338" s="473"/>
      <c r="O338" s="473"/>
      <c r="P338" s="473"/>
      <c r="Q338" s="473"/>
      <c r="R338" s="473"/>
      <c r="S338" s="473"/>
      <c r="T338" s="473"/>
      <c r="U338" s="473"/>
      <c r="V338" s="473"/>
      <c r="W338" s="473"/>
      <c r="X338" s="295"/>
      <c r="Y338" s="307"/>
      <c r="Z338" s="307"/>
      <c r="AA338" s="307"/>
      <c r="AB338" s="307"/>
      <c r="AC338" s="307"/>
      <c r="AD338" s="307"/>
      <c r="AE338" s="307"/>
      <c r="AF338" s="307"/>
      <c r="AG338" s="307"/>
      <c r="AH338" s="307"/>
      <c r="AI338" s="307"/>
      <c r="AJ338" s="307"/>
      <c r="AK338" s="307"/>
      <c r="AL338" s="307"/>
      <c r="AM338" s="307"/>
      <c r="AN338" s="307"/>
      <c r="AO338" s="307"/>
      <c r="AP338" s="307"/>
      <c r="AQ338" s="307"/>
      <c r="AR338" s="307"/>
      <c r="AS338" s="307"/>
      <c r="AT338" s="307"/>
      <c r="AU338" s="307"/>
      <c r="AV338" s="307"/>
      <c r="AW338" s="307"/>
      <c r="AX338" s="307"/>
      <c r="AY338" s="307"/>
      <c r="AZ338" s="307"/>
      <c r="BA338" s="307"/>
      <c r="BB338" s="307"/>
      <c r="BC338" s="307"/>
      <c r="BD338" s="307"/>
      <c r="BE338" s="307"/>
      <c r="BF338" s="307"/>
      <c r="BG338" s="302"/>
      <c r="BH338" s="302"/>
      <c r="BI338" s="302"/>
      <c r="BJ338" s="302"/>
    </row>
    <row r="339" spans="1:62" s="306" customFormat="1" ht="22.5" customHeight="1" x14ac:dyDescent="0.15">
      <c r="A339" s="295"/>
      <c r="B339" s="473"/>
      <c r="C339" s="473"/>
      <c r="D339" s="474"/>
      <c r="E339" s="474"/>
      <c r="F339" s="474"/>
      <c r="G339" s="474"/>
      <c r="H339" s="474"/>
      <c r="I339" s="474"/>
      <c r="J339" s="474"/>
      <c r="K339" s="473"/>
      <c r="L339" s="473"/>
      <c r="M339" s="473"/>
      <c r="N339" s="473"/>
      <c r="O339" s="473"/>
      <c r="P339" s="473"/>
      <c r="Q339" s="473"/>
      <c r="R339" s="473"/>
      <c r="S339" s="473"/>
      <c r="T339" s="473"/>
      <c r="U339" s="473"/>
      <c r="V339" s="473"/>
      <c r="W339" s="473"/>
      <c r="X339" s="295"/>
      <c r="Y339" s="307"/>
      <c r="Z339" s="307"/>
      <c r="AA339" s="307"/>
      <c r="AB339" s="307"/>
      <c r="AC339" s="307"/>
      <c r="AD339" s="307"/>
      <c r="AE339" s="307"/>
      <c r="AF339" s="307"/>
      <c r="AG339" s="307"/>
      <c r="AH339" s="307"/>
      <c r="AI339" s="307"/>
      <c r="AJ339" s="307"/>
      <c r="AK339" s="307"/>
      <c r="AL339" s="307"/>
      <c r="AM339" s="307"/>
      <c r="AN339" s="307"/>
      <c r="AO339" s="307"/>
      <c r="AP339" s="307"/>
      <c r="AQ339" s="307"/>
      <c r="AR339" s="307"/>
      <c r="AS339" s="307"/>
      <c r="AT339" s="307"/>
      <c r="AU339" s="307"/>
      <c r="AV339" s="307"/>
      <c r="AW339" s="307"/>
      <c r="AX339" s="307"/>
      <c r="AY339" s="307"/>
      <c r="AZ339" s="307"/>
      <c r="BA339" s="307"/>
      <c r="BB339" s="307"/>
      <c r="BC339" s="307"/>
      <c r="BD339" s="307"/>
      <c r="BE339" s="307"/>
      <c r="BF339" s="307"/>
      <c r="BG339" s="303"/>
      <c r="BH339" s="303"/>
      <c r="BI339" s="303"/>
      <c r="BJ339" s="303"/>
    </row>
    <row r="340" spans="1:62" s="306" customFormat="1" ht="22.5" customHeight="1" x14ac:dyDescent="0.15">
      <c r="A340" s="295"/>
      <c r="B340" s="473"/>
      <c r="C340" s="473"/>
      <c r="D340" s="474"/>
      <c r="E340" s="474"/>
      <c r="F340" s="474"/>
      <c r="G340" s="474"/>
      <c r="H340" s="474"/>
      <c r="I340" s="474"/>
      <c r="J340" s="474"/>
      <c r="K340" s="473"/>
      <c r="L340" s="473"/>
      <c r="M340" s="473"/>
      <c r="N340" s="473"/>
      <c r="O340" s="473"/>
      <c r="P340" s="473"/>
      <c r="Q340" s="473"/>
      <c r="R340" s="473"/>
      <c r="S340" s="473"/>
      <c r="T340" s="473"/>
      <c r="U340" s="473"/>
      <c r="V340" s="473"/>
      <c r="W340" s="473"/>
      <c r="X340" s="295"/>
      <c r="Y340" s="307"/>
      <c r="Z340" s="307"/>
      <c r="AA340" s="307"/>
      <c r="AB340" s="307"/>
      <c r="AC340" s="307"/>
      <c r="AD340" s="307"/>
      <c r="AE340" s="307"/>
      <c r="AF340" s="307"/>
      <c r="AG340" s="307"/>
      <c r="AH340" s="307"/>
      <c r="AI340" s="307"/>
      <c r="AJ340" s="307"/>
      <c r="AK340" s="307"/>
      <c r="AL340" s="307"/>
      <c r="AM340" s="307"/>
      <c r="AN340" s="307"/>
      <c r="AO340" s="307"/>
      <c r="AP340" s="307"/>
      <c r="AQ340" s="307"/>
      <c r="AR340" s="307"/>
      <c r="AS340" s="307"/>
      <c r="AT340" s="307"/>
      <c r="AU340" s="307"/>
      <c r="AV340" s="307"/>
      <c r="AW340" s="307"/>
      <c r="AX340" s="307"/>
      <c r="AY340" s="307"/>
      <c r="AZ340" s="307"/>
      <c r="BA340" s="307"/>
      <c r="BB340" s="307"/>
      <c r="BC340" s="307"/>
      <c r="BD340" s="307"/>
      <c r="BE340" s="307"/>
      <c r="BF340" s="307"/>
      <c r="BG340" s="303"/>
      <c r="BH340" s="303"/>
      <c r="BI340" s="303"/>
      <c r="BJ340" s="303"/>
    </row>
    <row r="341" spans="1:62" s="306" customFormat="1" ht="22.5" customHeight="1" x14ac:dyDescent="0.15">
      <c r="A341" s="270"/>
      <c r="B341" s="272"/>
      <c r="C341" s="273"/>
      <c r="D341" s="273"/>
      <c r="E341" s="273"/>
      <c r="F341" s="273"/>
      <c r="G341" s="273"/>
      <c r="H341" s="273"/>
      <c r="I341" s="273"/>
      <c r="J341" s="273"/>
      <c r="K341" s="271"/>
      <c r="L341" s="271"/>
      <c r="M341" s="271"/>
      <c r="N341" s="271"/>
      <c r="O341" s="271"/>
      <c r="P341" s="271"/>
      <c r="Q341" s="271"/>
      <c r="R341" s="271"/>
      <c r="S341" s="271"/>
      <c r="T341" s="271"/>
      <c r="U341" s="271"/>
      <c r="V341" s="271"/>
      <c r="W341" s="271"/>
      <c r="X341" s="271"/>
      <c r="Y341" s="307"/>
      <c r="Z341" s="307"/>
      <c r="AA341" s="307"/>
      <c r="AB341" s="307"/>
      <c r="AC341" s="307"/>
      <c r="AD341" s="307"/>
      <c r="AE341" s="307"/>
      <c r="AF341" s="307"/>
      <c r="AG341" s="307"/>
      <c r="AH341" s="307"/>
      <c r="AI341" s="307"/>
      <c r="AJ341" s="307"/>
      <c r="AK341" s="307"/>
      <c r="AL341" s="307"/>
      <c r="AM341" s="307"/>
      <c r="AN341" s="307"/>
      <c r="AO341" s="307"/>
      <c r="AP341" s="307"/>
      <c r="AQ341" s="307"/>
      <c r="AR341" s="307"/>
      <c r="AS341" s="307"/>
      <c r="AT341" s="307"/>
      <c r="AU341" s="307"/>
      <c r="AV341" s="307"/>
      <c r="AW341" s="307"/>
      <c r="AX341" s="307"/>
      <c r="AY341" s="307"/>
      <c r="AZ341" s="307"/>
      <c r="BA341" s="307"/>
      <c r="BB341" s="307"/>
      <c r="BC341" s="307"/>
      <c r="BD341" s="307"/>
      <c r="BE341" s="307"/>
      <c r="BF341" s="307"/>
      <c r="BG341" s="302"/>
      <c r="BH341" s="302"/>
      <c r="BI341" s="302"/>
      <c r="BJ341" s="302"/>
    </row>
    <row r="342" spans="1:62" s="306" customFormat="1" ht="22.5" customHeight="1" x14ac:dyDescent="0.15">
      <c r="A342" s="270" t="s">
        <v>621</v>
      </c>
      <c r="B342" s="270"/>
      <c r="C342" s="271"/>
      <c r="D342" s="271"/>
      <c r="E342" s="271"/>
      <c r="F342" s="271"/>
      <c r="G342" s="271"/>
      <c r="H342" s="271"/>
      <c r="I342" s="271"/>
      <c r="J342" s="271"/>
      <c r="K342" s="270"/>
      <c r="L342" s="270"/>
      <c r="M342" s="270"/>
      <c r="N342" s="270"/>
      <c r="O342" s="270"/>
      <c r="P342" s="270"/>
      <c r="Q342" s="270"/>
      <c r="R342" s="271"/>
      <c r="S342" s="271"/>
      <c r="T342" s="271"/>
      <c r="U342" s="271"/>
      <c r="V342" s="271"/>
      <c r="W342" s="271"/>
      <c r="X342" s="271"/>
      <c r="Y342" s="307"/>
      <c r="Z342" s="307"/>
      <c r="AA342" s="307"/>
      <c r="AB342" s="307"/>
      <c r="AC342" s="307"/>
      <c r="AD342" s="307"/>
      <c r="AE342" s="307"/>
      <c r="AF342" s="307"/>
      <c r="AG342" s="307"/>
      <c r="AH342" s="307"/>
      <c r="AI342" s="307"/>
      <c r="AJ342" s="307"/>
      <c r="AK342" s="307"/>
      <c r="AL342" s="307"/>
      <c r="AM342" s="307"/>
      <c r="AN342" s="307"/>
      <c r="AO342" s="307"/>
      <c r="AP342" s="307"/>
      <c r="AQ342" s="307"/>
      <c r="AR342" s="307"/>
      <c r="AS342" s="307"/>
      <c r="AT342" s="307"/>
      <c r="AU342" s="307"/>
      <c r="AV342" s="307"/>
      <c r="AW342" s="307"/>
      <c r="AX342" s="307"/>
      <c r="AY342" s="307"/>
      <c r="AZ342" s="307"/>
      <c r="BA342" s="307"/>
      <c r="BB342" s="307"/>
      <c r="BC342" s="307"/>
      <c r="BD342" s="307"/>
      <c r="BE342" s="307"/>
      <c r="BF342" s="307"/>
      <c r="BG342" s="302"/>
      <c r="BH342" s="302"/>
      <c r="BI342" s="302"/>
      <c r="BJ342" s="302"/>
    </row>
    <row r="343" spans="1:62" s="306" customFormat="1" ht="22.5" customHeight="1" x14ac:dyDescent="0.15">
      <c r="A343" s="270"/>
      <c r="B343" s="16" t="s">
        <v>660</v>
      </c>
      <c r="C343" s="473"/>
      <c r="D343" s="473"/>
      <c r="E343" s="473"/>
      <c r="F343" s="473"/>
      <c r="G343" s="473"/>
      <c r="H343" s="473"/>
      <c r="I343" s="473"/>
      <c r="J343" s="473"/>
      <c r="K343" s="473"/>
      <c r="L343" s="282" t="s">
        <v>622</v>
      </c>
      <c r="M343" s="282"/>
      <c r="N343" s="473"/>
      <c r="O343" s="473"/>
      <c r="P343" s="473"/>
      <c r="Q343" s="473"/>
      <c r="R343" s="473"/>
      <c r="S343" s="473"/>
      <c r="T343" s="473"/>
      <c r="U343" s="473"/>
      <c r="V343" s="271"/>
      <c r="W343" s="271"/>
      <c r="X343" s="271"/>
      <c r="Y343" s="307"/>
      <c r="Z343" s="307"/>
      <c r="AA343" s="307"/>
      <c r="AB343" s="307"/>
      <c r="AC343" s="307"/>
      <c r="AD343" s="307"/>
      <c r="AE343" s="307"/>
      <c r="AF343" s="307"/>
      <c r="AG343" s="307"/>
      <c r="AH343" s="307"/>
      <c r="AI343" s="307"/>
      <c r="AJ343" s="307"/>
      <c r="AK343" s="307"/>
      <c r="AL343" s="307"/>
      <c r="AM343" s="307"/>
      <c r="AN343" s="307"/>
      <c r="AO343" s="307"/>
      <c r="AP343" s="307"/>
      <c r="AQ343" s="307"/>
      <c r="AR343" s="307"/>
      <c r="AS343" s="307"/>
      <c r="AT343" s="307"/>
      <c r="AU343" s="307"/>
      <c r="AV343" s="307"/>
      <c r="AW343" s="307"/>
      <c r="AX343" s="307"/>
      <c r="AY343" s="307"/>
      <c r="AZ343" s="307"/>
      <c r="BA343" s="307"/>
      <c r="BB343" s="307"/>
      <c r="BC343" s="307"/>
      <c r="BD343" s="307"/>
      <c r="BE343" s="307"/>
      <c r="BF343" s="307"/>
      <c r="BG343" s="302"/>
      <c r="BH343" s="302"/>
      <c r="BI343" s="302"/>
      <c r="BJ343" s="302"/>
    </row>
    <row r="344" spans="1:62" s="306" customFormat="1" ht="22.5" customHeight="1" x14ac:dyDescent="0.15">
      <c r="A344" s="270"/>
      <c r="B344" s="270"/>
      <c r="C344" s="270"/>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307"/>
      <c r="Z344" s="307"/>
      <c r="AA344" s="307"/>
      <c r="AB344" s="307"/>
      <c r="AC344" s="307"/>
      <c r="AD344" s="307"/>
      <c r="AE344" s="307"/>
      <c r="AF344" s="307"/>
      <c r="AG344" s="307"/>
      <c r="AH344" s="307"/>
      <c r="AI344" s="307"/>
      <c r="AJ344" s="307"/>
      <c r="AK344" s="307"/>
      <c r="AL344" s="307"/>
      <c r="AM344" s="307"/>
      <c r="AN344" s="307"/>
      <c r="AO344" s="307"/>
      <c r="AP344" s="307"/>
      <c r="AQ344" s="307"/>
      <c r="AR344" s="307"/>
      <c r="AS344" s="307"/>
      <c r="AT344" s="307"/>
      <c r="AU344" s="307"/>
      <c r="AV344" s="307"/>
      <c r="AW344" s="307"/>
      <c r="AX344" s="307"/>
      <c r="AY344" s="307"/>
      <c r="AZ344" s="307"/>
      <c r="BA344" s="307"/>
      <c r="BB344" s="307"/>
      <c r="BC344" s="307"/>
      <c r="BD344" s="307"/>
      <c r="BE344" s="307"/>
      <c r="BF344" s="307"/>
      <c r="BG344" s="302"/>
      <c r="BH344" s="302"/>
      <c r="BI344" s="302"/>
      <c r="BJ344" s="302"/>
    </row>
    <row r="345" spans="1:62" s="306" customFormat="1" ht="22.5" customHeight="1" x14ac:dyDescent="0.15">
      <c r="A345" s="270"/>
      <c r="B345" s="270"/>
      <c r="C345" s="493" t="s">
        <v>658</v>
      </c>
      <c r="D345" s="494"/>
      <c r="E345" s="494"/>
      <c r="F345" s="495"/>
      <c r="G345" s="476" t="s">
        <v>661</v>
      </c>
      <c r="H345" s="477"/>
      <c r="I345" s="477"/>
      <c r="J345" s="477"/>
      <c r="K345" s="477"/>
      <c r="L345" s="477"/>
      <c r="M345" s="477"/>
      <c r="N345" s="477"/>
      <c r="O345" s="476" t="s">
        <v>662</v>
      </c>
      <c r="P345" s="477"/>
      <c r="Q345" s="477"/>
      <c r="R345" s="477"/>
      <c r="S345" s="477"/>
      <c r="T345" s="477"/>
      <c r="U345" s="477"/>
      <c r="V345" s="477"/>
      <c r="W345" s="477"/>
      <c r="X345" s="478"/>
      <c r="Y345" s="307"/>
      <c r="Z345" s="307"/>
      <c r="AA345" s="307"/>
      <c r="AB345" s="307"/>
      <c r="AC345" s="307"/>
      <c r="AD345" s="307"/>
      <c r="AE345" s="307"/>
      <c r="AF345" s="307"/>
      <c r="AG345" s="307"/>
      <c r="AH345" s="307"/>
      <c r="AI345" s="307"/>
      <c r="AJ345" s="307"/>
      <c r="AK345" s="307"/>
      <c r="AL345" s="307"/>
      <c r="AM345" s="307"/>
      <c r="AN345" s="307"/>
      <c r="AO345" s="307"/>
      <c r="AP345" s="307"/>
      <c r="AQ345" s="307"/>
      <c r="AR345" s="307"/>
      <c r="AS345" s="307"/>
      <c r="AT345" s="307"/>
      <c r="AU345" s="307"/>
      <c r="AV345" s="307"/>
      <c r="AW345" s="307"/>
      <c r="AX345" s="307"/>
      <c r="AY345" s="307"/>
      <c r="AZ345" s="307"/>
      <c r="BA345" s="307"/>
      <c r="BB345" s="307"/>
      <c r="BC345" s="307"/>
      <c r="BD345" s="307"/>
      <c r="BE345" s="307"/>
      <c r="BF345" s="307"/>
      <c r="BG345" s="302"/>
      <c r="BH345" s="302"/>
      <c r="BI345" s="302"/>
      <c r="BJ345" s="302"/>
    </row>
    <row r="346" spans="1:62" s="306" customFormat="1" ht="22.5" customHeight="1" x14ac:dyDescent="0.15">
      <c r="A346" s="270"/>
      <c r="B346" s="270"/>
      <c r="C346" s="496"/>
      <c r="D346" s="497"/>
      <c r="E346" s="497"/>
      <c r="F346" s="498"/>
      <c r="G346" s="488" t="s">
        <v>663</v>
      </c>
      <c r="H346" s="488"/>
      <c r="I346" s="488"/>
      <c r="J346" s="488"/>
      <c r="K346" s="488"/>
      <c r="L346" s="488"/>
      <c r="M346" s="488"/>
      <c r="N346" s="489"/>
      <c r="O346" s="479" t="s">
        <v>666</v>
      </c>
      <c r="P346" s="480"/>
      <c r="Q346" s="480"/>
      <c r="R346" s="480"/>
      <c r="S346" s="480"/>
      <c r="T346" s="480"/>
      <c r="U346" s="480"/>
      <c r="V346" s="480"/>
      <c r="W346" s="480"/>
      <c r="X346" s="481"/>
      <c r="Y346" s="307"/>
      <c r="Z346" s="307"/>
      <c r="AA346" s="307"/>
      <c r="AB346" s="307"/>
      <c r="AC346" s="307"/>
      <c r="AD346" s="307"/>
      <c r="AE346" s="307"/>
      <c r="AF346" s="307"/>
      <c r="AG346" s="307"/>
      <c r="AH346" s="307"/>
      <c r="AI346" s="307"/>
      <c r="AJ346" s="307"/>
      <c r="AK346" s="307"/>
      <c r="AL346" s="307"/>
      <c r="AM346" s="307"/>
      <c r="AN346" s="307"/>
      <c r="AO346" s="307"/>
      <c r="AP346" s="307"/>
      <c r="AQ346" s="307"/>
      <c r="AR346" s="307"/>
      <c r="AS346" s="307"/>
      <c r="AT346" s="307"/>
      <c r="AU346" s="307"/>
      <c r="AV346" s="307"/>
      <c r="AW346" s="307"/>
      <c r="AX346" s="307"/>
      <c r="AY346" s="307"/>
      <c r="AZ346" s="307"/>
      <c r="BA346" s="307"/>
      <c r="BB346" s="307"/>
      <c r="BC346" s="307"/>
      <c r="BD346" s="307"/>
      <c r="BE346" s="307"/>
      <c r="BF346" s="307"/>
      <c r="BG346" s="302"/>
      <c r="BH346" s="302"/>
      <c r="BI346" s="302"/>
      <c r="BJ346" s="302"/>
    </row>
    <row r="347" spans="1:62" s="306" customFormat="1" ht="22.5" customHeight="1" x14ac:dyDescent="0.15">
      <c r="A347" s="270"/>
      <c r="B347" s="270"/>
      <c r="C347" s="496"/>
      <c r="D347" s="497"/>
      <c r="E347" s="497"/>
      <c r="F347" s="498"/>
      <c r="G347" s="473" t="s">
        <v>664</v>
      </c>
      <c r="H347" s="473"/>
      <c r="I347" s="473"/>
      <c r="J347" s="473"/>
      <c r="K347" s="473"/>
      <c r="L347" s="473"/>
      <c r="M347" s="473"/>
      <c r="N347" s="476"/>
      <c r="O347" s="482"/>
      <c r="P347" s="483"/>
      <c r="Q347" s="483"/>
      <c r="R347" s="483"/>
      <c r="S347" s="483"/>
      <c r="T347" s="483"/>
      <c r="U347" s="483"/>
      <c r="V347" s="483"/>
      <c r="W347" s="483"/>
      <c r="X347" s="484"/>
      <c r="Y347" s="307"/>
      <c r="Z347" s="307"/>
      <c r="AA347" s="307"/>
      <c r="AB347" s="307"/>
      <c r="AC347" s="307"/>
      <c r="AD347" s="307"/>
      <c r="AE347" s="307"/>
      <c r="AF347" s="307"/>
      <c r="AG347" s="307"/>
      <c r="AH347" s="307"/>
      <c r="AI347" s="307"/>
      <c r="AJ347" s="307"/>
      <c r="AK347" s="307"/>
      <c r="AL347" s="307"/>
      <c r="AM347" s="307"/>
      <c r="AN347" s="307"/>
      <c r="AO347" s="307"/>
      <c r="AP347" s="307"/>
      <c r="AQ347" s="307"/>
      <c r="AR347" s="307"/>
      <c r="AS347" s="307"/>
      <c r="AT347" s="307"/>
      <c r="AU347" s="307"/>
      <c r="AV347" s="307"/>
      <c r="AW347" s="307"/>
      <c r="AX347" s="307"/>
      <c r="AY347" s="307"/>
      <c r="AZ347" s="307"/>
      <c r="BA347" s="307"/>
      <c r="BB347" s="307"/>
      <c r="BC347" s="307"/>
      <c r="BD347" s="307"/>
      <c r="BE347" s="307"/>
      <c r="BF347" s="307"/>
      <c r="BG347" s="302"/>
      <c r="BH347" s="302"/>
      <c r="BI347" s="302"/>
      <c r="BJ347" s="302"/>
    </row>
    <row r="348" spans="1:62" s="306" customFormat="1" ht="22.5" customHeight="1" x14ac:dyDescent="0.15">
      <c r="A348" s="270"/>
      <c r="B348" s="270"/>
      <c r="C348" s="496"/>
      <c r="D348" s="497"/>
      <c r="E348" s="497"/>
      <c r="F348" s="498"/>
      <c r="G348" s="473" t="s">
        <v>665</v>
      </c>
      <c r="H348" s="473"/>
      <c r="I348" s="473"/>
      <c r="J348" s="473"/>
      <c r="K348" s="473"/>
      <c r="L348" s="473"/>
      <c r="M348" s="473"/>
      <c r="N348" s="476"/>
      <c r="O348" s="482"/>
      <c r="P348" s="483"/>
      <c r="Q348" s="483"/>
      <c r="R348" s="483"/>
      <c r="S348" s="483"/>
      <c r="T348" s="483"/>
      <c r="U348" s="483"/>
      <c r="V348" s="483"/>
      <c r="W348" s="483"/>
      <c r="X348" s="484"/>
      <c r="Y348" s="309"/>
      <c r="Z348" s="309"/>
      <c r="AA348" s="309"/>
      <c r="AB348" s="309"/>
      <c r="AC348" s="309"/>
      <c r="AD348" s="309"/>
      <c r="AE348" s="309"/>
      <c r="AF348" s="309"/>
      <c r="AG348" s="309"/>
      <c r="AH348" s="309"/>
      <c r="AI348" s="309"/>
      <c r="AJ348" s="309"/>
      <c r="AK348" s="309"/>
      <c r="AL348" s="309"/>
      <c r="AM348" s="309"/>
      <c r="AN348" s="309"/>
      <c r="AO348" s="309"/>
      <c r="AP348" s="309"/>
      <c r="AQ348" s="309"/>
      <c r="AR348" s="309"/>
      <c r="AS348" s="309"/>
      <c r="AT348" s="309"/>
      <c r="AU348" s="309"/>
      <c r="AV348" s="309"/>
      <c r="AW348" s="309"/>
      <c r="AX348" s="309"/>
      <c r="AY348" s="309"/>
      <c r="AZ348" s="309"/>
      <c r="BA348" s="309"/>
      <c r="BB348" s="309"/>
      <c r="BC348" s="309"/>
      <c r="BD348" s="309"/>
      <c r="BE348" s="309"/>
      <c r="BF348" s="309"/>
      <c r="BG348" s="302"/>
      <c r="BH348" s="302"/>
      <c r="BI348" s="302"/>
      <c r="BJ348" s="302"/>
    </row>
    <row r="349" spans="1:62" s="306" customFormat="1" ht="22.5" customHeight="1" x14ac:dyDescent="0.15">
      <c r="A349" s="270"/>
      <c r="B349" s="270"/>
      <c r="C349" s="496"/>
      <c r="D349" s="497"/>
      <c r="E349" s="497"/>
      <c r="F349" s="498"/>
      <c r="G349" s="473"/>
      <c r="H349" s="473"/>
      <c r="I349" s="473"/>
      <c r="J349" s="473"/>
      <c r="K349" s="473"/>
      <c r="L349" s="473"/>
      <c r="M349" s="473"/>
      <c r="N349" s="476"/>
      <c r="O349" s="482"/>
      <c r="P349" s="483"/>
      <c r="Q349" s="483"/>
      <c r="R349" s="483"/>
      <c r="S349" s="483"/>
      <c r="T349" s="483"/>
      <c r="U349" s="483"/>
      <c r="V349" s="483"/>
      <c r="W349" s="483"/>
      <c r="X349" s="484"/>
      <c r="Y349" s="303"/>
      <c r="Z349" s="303"/>
      <c r="AA349" s="303"/>
      <c r="AB349" s="303"/>
      <c r="AC349" s="303"/>
      <c r="AD349" s="303"/>
      <c r="AE349" s="303"/>
      <c r="AF349" s="303"/>
      <c r="AG349" s="303"/>
      <c r="AH349" s="303"/>
      <c r="AI349" s="303"/>
      <c r="AJ349" s="303"/>
      <c r="AK349" s="303"/>
      <c r="AL349" s="303"/>
      <c r="AM349" s="303"/>
      <c r="AN349" s="303"/>
      <c r="AO349" s="303"/>
      <c r="AP349" s="303"/>
      <c r="AQ349" s="303"/>
      <c r="AR349" s="303"/>
      <c r="AS349" s="303"/>
      <c r="AT349" s="303"/>
      <c r="AU349" s="303"/>
      <c r="AV349" s="303"/>
      <c r="AW349" s="303"/>
      <c r="AX349" s="303"/>
      <c r="AY349" s="303"/>
      <c r="AZ349" s="303"/>
      <c r="BA349" s="303"/>
      <c r="BB349" s="303"/>
      <c r="BC349" s="303"/>
      <c r="BD349" s="303"/>
      <c r="BE349" s="303"/>
      <c r="BF349" s="303"/>
      <c r="BG349" s="302"/>
      <c r="BH349" s="302"/>
      <c r="BI349" s="302"/>
      <c r="BJ349" s="302"/>
    </row>
    <row r="350" spans="1:62" s="306" customFormat="1" ht="22.5" customHeight="1" x14ac:dyDescent="0.15">
      <c r="A350" s="270"/>
      <c r="B350" s="270"/>
      <c r="C350" s="489"/>
      <c r="D350" s="499"/>
      <c r="E350" s="499"/>
      <c r="F350" s="500"/>
      <c r="G350" s="473"/>
      <c r="H350" s="473"/>
      <c r="I350" s="473"/>
      <c r="J350" s="473"/>
      <c r="K350" s="473"/>
      <c r="L350" s="473"/>
      <c r="M350" s="473"/>
      <c r="N350" s="476"/>
      <c r="O350" s="485"/>
      <c r="P350" s="486"/>
      <c r="Q350" s="486"/>
      <c r="R350" s="486"/>
      <c r="S350" s="486"/>
      <c r="T350" s="486"/>
      <c r="U350" s="486"/>
      <c r="V350" s="486"/>
      <c r="W350" s="486"/>
      <c r="X350" s="487"/>
      <c r="Y350" s="307"/>
      <c r="Z350" s="307"/>
      <c r="AA350" s="307"/>
      <c r="AB350" s="307"/>
      <c r="AC350" s="307"/>
      <c r="AD350" s="307"/>
      <c r="AE350" s="307"/>
      <c r="AF350" s="307"/>
      <c r="AG350" s="307"/>
      <c r="AH350" s="307"/>
      <c r="AI350" s="307"/>
      <c r="AJ350" s="307"/>
      <c r="AK350" s="307"/>
      <c r="AL350" s="307"/>
      <c r="AM350" s="307"/>
      <c r="AN350" s="307"/>
      <c r="AO350" s="307"/>
      <c r="AP350" s="307"/>
      <c r="AQ350" s="307"/>
      <c r="AR350" s="307"/>
      <c r="AS350" s="307"/>
      <c r="AT350" s="307"/>
      <c r="AU350" s="307"/>
      <c r="AV350" s="307"/>
      <c r="AW350" s="307"/>
      <c r="AX350" s="307"/>
      <c r="AY350" s="307"/>
      <c r="AZ350" s="307"/>
      <c r="BA350" s="307"/>
      <c r="BB350" s="307"/>
      <c r="BC350" s="307"/>
      <c r="BD350" s="307"/>
      <c r="BE350" s="307"/>
      <c r="BF350" s="307"/>
      <c r="BG350" s="302"/>
      <c r="BH350" s="302"/>
      <c r="BI350" s="302"/>
      <c r="BJ350" s="302"/>
    </row>
    <row r="351" spans="1:62" s="306" customFormat="1" ht="22.5" customHeight="1" x14ac:dyDescent="0.15">
      <c r="A351" s="270"/>
      <c r="B351" s="270"/>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307"/>
      <c r="Z351" s="307"/>
      <c r="AA351" s="307"/>
      <c r="AB351" s="307"/>
      <c r="AC351" s="307"/>
      <c r="AD351" s="307"/>
      <c r="AE351" s="307"/>
      <c r="AF351" s="307"/>
      <c r="AG351" s="307"/>
      <c r="AH351" s="307"/>
      <c r="AI351" s="307"/>
      <c r="AJ351" s="307"/>
      <c r="AK351" s="307"/>
      <c r="AL351" s="307"/>
      <c r="AM351" s="307"/>
      <c r="AN351" s="307"/>
      <c r="AO351" s="307"/>
      <c r="AP351" s="307"/>
      <c r="AQ351" s="307"/>
      <c r="AR351" s="307"/>
      <c r="AS351" s="307"/>
      <c r="AT351" s="307"/>
      <c r="AU351" s="307"/>
      <c r="AV351" s="307"/>
      <c r="AW351" s="307"/>
      <c r="AX351" s="307"/>
      <c r="AY351" s="307"/>
      <c r="AZ351" s="307"/>
      <c r="BA351" s="307"/>
      <c r="BB351" s="307"/>
      <c r="BC351" s="307"/>
      <c r="BD351" s="307"/>
      <c r="BE351" s="307"/>
      <c r="BF351" s="307"/>
      <c r="BG351" s="302"/>
      <c r="BH351" s="302"/>
      <c r="BI351" s="302"/>
      <c r="BJ351" s="302"/>
    </row>
    <row r="352" spans="1:62" s="306" customFormat="1" ht="22.5" customHeight="1" x14ac:dyDescent="0.15">
      <c r="A352" s="270"/>
      <c r="B352" s="270"/>
      <c r="C352" s="493" t="s">
        <v>659</v>
      </c>
      <c r="D352" s="494"/>
      <c r="E352" s="494"/>
      <c r="F352" s="495"/>
      <c r="G352" s="476" t="s">
        <v>661</v>
      </c>
      <c r="H352" s="477"/>
      <c r="I352" s="477"/>
      <c r="J352" s="477"/>
      <c r="K352" s="477"/>
      <c r="L352" s="477"/>
      <c r="M352" s="477"/>
      <c r="N352" s="477"/>
      <c r="O352" s="476" t="s">
        <v>662</v>
      </c>
      <c r="P352" s="477"/>
      <c r="Q352" s="477"/>
      <c r="R352" s="477"/>
      <c r="S352" s="477"/>
      <c r="T352" s="477"/>
      <c r="U352" s="477"/>
      <c r="V352" s="477"/>
      <c r="W352" s="477"/>
      <c r="X352" s="478"/>
      <c r="Y352" s="307"/>
      <c r="Z352" s="307"/>
      <c r="AA352" s="307"/>
      <c r="AB352" s="307"/>
      <c r="AC352" s="307"/>
      <c r="AD352" s="307"/>
      <c r="AE352" s="307"/>
      <c r="AF352" s="307"/>
      <c r="AG352" s="307"/>
      <c r="AH352" s="307"/>
      <c r="AI352" s="307"/>
      <c r="AJ352" s="307"/>
      <c r="AK352" s="307"/>
      <c r="AL352" s="307"/>
      <c r="AM352" s="307"/>
      <c r="AN352" s="307"/>
      <c r="AO352" s="307"/>
      <c r="AP352" s="307"/>
      <c r="AQ352" s="307"/>
      <c r="AR352" s="307"/>
      <c r="AS352" s="307"/>
      <c r="AT352" s="307"/>
      <c r="AU352" s="307"/>
      <c r="AV352" s="307"/>
      <c r="AW352" s="307"/>
      <c r="AX352" s="307"/>
      <c r="AY352" s="307"/>
      <c r="AZ352" s="307"/>
      <c r="BA352" s="307"/>
      <c r="BB352" s="307"/>
      <c r="BC352" s="307"/>
      <c r="BD352" s="307"/>
      <c r="BE352" s="307"/>
      <c r="BF352" s="307"/>
      <c r="BG352" s="302"/>
      <c r="BH352" s="302"/>
      <c r="BI352" s="302"/>
      <c r="BJ352" s="302"/>
    </row>
    <row r="353" spans="1:63" s="306" customFormat="1" ht="22.5" customHeight="1" x14ac:dyDescent="0.15">
      <c r="A353" s="270"/>
      <c r="B353" s="270"/>
      <c r="C353" s="496"/>
      <c r="D353" s="497"/>
      <c r="E353" s="497"/>
      <c r="F353" s="498"/>
      <c r="G353" s="488" t="s">
        <v>663</v>
      </c>
      <c r="H353" s="488"/>
      <c r="I353" s="488"/>
      <c r="J353" s="488"/>
      <c r="K353" s="488"/>
      <c r="L353" s="488"/>
      <c r="M353" s="488"/>
      <c r="N353" s="489"/>
      <c r="O353" s="479" t="s">
        <v>667</v>
      </c>
      <c r="P353" s="480"/>
      <c r="Q353" s="480"/>
      <c r="R353" s="480"/>
      <c r="S353" s="480"/>
      <c r="T353" s="480"/>
      <c r="U353" s="480"/>
      <c r="V353" s="480"/>
      <c r="W353" s="480"/>
      <c r="X353" s="481"/>
      <c r="Y353" s="307"/>
      <c r="Z353" s="307"/>
      <c r="AA353" s="307"/>
      <c r="AB353" s="307"/>
      <c r="AC353" s="307"/>
      <c r="AD353" s="307"/>
      <c r="AE353" s="307"/>
      <c r="AF353" s="307"/>
      <c r="AG353" s="307"/>
      <c r="AH353" s="307"/>
      <c r="AI353" s="307"/>
      <c r="AJ353" s="307"/>
      <c r="AK353" s="307"/>
      <c r="AL353" s="307"/>
      <c r="AM353" s="307"/>
      <c r="AN353" s="307"/>
      <c r="AO353" s="307"/>
      <c r="AP353" s="307"/>
      <c r="AQ353" s="307"/>
      <c r="AR353" s="307"/>
      <c r="AS353" s="307"/>
      <c r="AT353" s="307"/>
      <c r="AU353" s="307"/>
      <c r="AV353" s="307"/>
      <c r="AW353" s="307"/>
      <c r="AX353" s="307"/>
      <c r="AY353" s="307"/>
      <c r="AZ353" s="307"/>
      <c r="BA353" s="307"/>
      <c r="BB353" s="307"/>
      <c r="BC353" s="307"/>
      <c r="BD353" s="307"/>
      <c r="BE353" s="307"/>
      <c r="BF353" s="307"/>
      <c r="BG353" s="302"/>
      <c r="BH353" s="302"/>
      <c r="BI353" s="302"/>
      <c r="BJ353" s="302"/>
    </row>
    <row r="354" spans="1:63" s="306" customFormat="1" ht="22.5" customHeight="1" x14ac:dyDescent="0.15">
      <c r="A354" s="270"/>
      <c r="B354" s="270"/>
      <c r="C354" s="496"/>
      <c r="D354" s="497"/>
      <c r="E354" s="497"/>
      <c r="F354" s="498"/>
      <c r="G354" s="473" t="s">
        <v>664</v>
      </c>
      <c r="H354" s="473"/>
      <c r="I354" s="473"/>
      <c r="J354" s="473"/>
      <c r="K354" s="473"/>
      <c r="L354" s="473"/>
      <c r="M354" s="473"/>
      <c r="N354" s="476"/>
      <c r="O354" s="482"/>
      <c r="P354" s="483"/>
      <c r="Q354" s="483"/>
      <c r="R354" s="483"/>
      <c r="S354" s="483"/>
      <c r="T354" s="483"/>
      <c r="U354" s="483"/>
      <c r="V354" s="483"/>
      <c r="W354" s="483"/>
      <c r="X354" s="484"/>
      <c r="Y354" s="307"/>
      <c r="Z354" s="307"/>
      <c r="AA354" s="307"/>
      <c r="AB354" s="307"/>
      <c r="AC354" s="307"/>
      <c r="AD354" s="307"/>
      <c r="AE354" s="307"/>
      <c r="AF354" s="307"/>
      <c r="AG354" s="307"/>
      <c r="AH354" s="307"/>
      <c r="AI354" s="307"/>
      <c r="AJ354" s="307"/>
      <c r="AK354" s="307"/>
      <c r="AL354" s="307"/>
      <c r="AM354" s="307"/>
      <c r="AN354" s="307"/>
      <c r="AO354" s="307"/>
      <c r="AP354" s="307"/>
      <c r="AQ354" s="307"/>
      <c r="AR354" s="307"/>
      <c r="AS354" s="307"/>
      <c r="AT354" s="307"/>
      <c r="AU354" s="307"/>
      <c r="AV354" s="307"/>
      <c r="AW354" s="307"/>
      <c r="AX354" s="307"/>
      <c r="AY354" s="307"/>
      <c r="AZ354" s="307"/>
      <c r="BA354" s="307"/>
      <c r="BB354" s="307"/>
      <c r="BC354" s="307"/>
      <c r="BD354" s="307"/>
      <c r="BE354" s="307"/>
      <c r="BF354" s="307"/>
      <c r="BG354" s="302"/>
      <c r="BH354" s="302"/>
      <c r="BI354" s="302"/>
      <c r="BJ354" s="302"/>
    </row>
    <row r="355" spans="1:63" s="306" customFormat="1" ht="22.5" customHeight="1" x14ac:dyDescent="0.15">
      <c r="A355" s="270"/>
      <c r="B355" s="270"/>
      <c r="C355" s="496"/>
      <c r="D355" s="497"/>
      <c r="E355" s="497"/>
      <c r="F355" s="498"/>
      <c r="G355" s="473" t="s">
        <v>665</v>
      </c>
      <c r="H355" s="473"/>
      <c r="I355" s="473"/>
      <c r="J355" s="473"/>
      <c r="K355" s="473"/>
      <c r="L355" s="473"/>
      <c r="M355" s="473"/>
      <c r="N355" s="476"/>
      <c r="O355" s="482"/>
      <c r="P355" s="483"/>
      <c r="Q355" s="483"/>
      <c r="R355" s="483"/>
      <c r="S355" s="483"/>
      <c r="T355" s="483"/>
      <c r="U355" s="483"/>
      <c r="V355" s="483"/>
      <c r="W355" s="483"/>
      <c r="X355" s="484"/>
      <c r="Y355" s="307"/>
      <c r="Z355" s="307"/>
      <c r="AA355" s="307"/>
      <c r="AB355" s="307"/>
      <c r="AC355" s="307"/>
      <c r="AD355" s="307"/>
      <c r="AE355" s="307"/>
      <c r="AF355" s="307"/>
      <c r="AG355" s="307"/>
      <c r="AH355" s="307"/>
      <c r="AI355" s="307"/>
      <c r="AJ355" s="307"/>
      <c r="AK355" s="307"/>
      <c r="AL355" s="307"/>
      <c r="AM355" s="307"/>
      <c r="AN355" s="307"/>
      <c r="AO355" s="307"/>
      <c r="AP355" s="307"/>
      <c r="AQ355" s="307"/>
      <c r="AR355" s="307"/>
      <c r="AS355" s="307"/>
      <c r="AT355" s="307"/>
      <c r="AU355" s="307"/>
      <c r="AV355" s="307"/>
      <c r="AW355" s="307"/>
      <c r="AX355" s="307"/>
      <c r="AY355" s="307"/>
      <c r="AZ355" s="307"/>
      <c r="BA355" s="307"/>
      <c r="BB355" s="307"/>
      <c r="BC355" s="307"/>
      <c r="BD355" s="307"/>
      <c r="BE355" s="307"/>
      <c r="BF355" s="307"/>
      <c r="BG355" s="302"/>
      <c r="BH355" s="302"/>
      <c r="BI355" s="302"/>
      <c r="BJ355" s="302"/>
    </row>
    <row r="356" spans="1:63" s="306" customFormat="1" ht="22.5" customHeight="1" x14ac:dyDescent="0.15">
      <c r="A356" s="270"/>
      <c r="B356" s="270"/>
      <c r="C356" s="496"/>
      <c r="D356" s="497"/>
      <c r="E356" s="497"/>
      <c r="F356" s="498"/>
      <c r="G356" s="473"/>
      <c r="H356" s="473"/>
      <c r="I356" s="473"/>
      <c r="J356" s="473"/>
      <c r="K356" s="473"/>
      <c r="L356" s="473"/>
      <c r="M356" s="473"/>
      <c r="N356" s="476"/>
      <c r="O356" s="482"/>
      <c r="P356" s="483"/>
      <c r="Q356" s="483"/>
      <c r="R356" s="483"/>
      <c r="S356" s="483"/>
      <c r="T356" s="483"/>
      <c r="U356" s="483"/>
      <c r="V356" s="483"/>
      <c r="W356" s="483"/>
      <c r="X356" s="484"/>
      <c r="Y356" s="307"/>
      <c r="Z356" s="307"/>
      <c r="AA356" s="307"/>
      <c r="AB356" s="307"/>
      <c r="AC356" s="307"/>
      <c r="AD356" s="307"/>
      <c r="AE356" s="307"/>
      <c r="AF356" s="307"/>
      <c r="AG356" s="307"/>
      <c r="AH356" s="307"/>
      <c r="AI356" s="307"/>
      <c r="AJ356" s="307"/>
      <c r="AK356" s="307"/>
      <c r="AL356" s="307"/>
      <c r="AM356" s="307"/>
      <c r="AN356" s="307"/>
      <c r="AO356" s="307"/>
      <c r="AP356" s="307"/>
      <c r="AQ356" s="307"/>
      <c r="AR356" s="307"/>
      <c r="AS356" s="307"/>
      <c r="AT356" s="307"/>
      <c r="AU356" s="307"/>
      <c r="AV356" s="307"/>
      <c r="AW356" s="307"/>
      <c r="AX356" s="307"/>
      <c r="AY356" s="307"/>
      <c r="AZ356" s="307"/>
      <c r="BA356" s="307"/>
      <c r="BB356" s="307"/>
      <c r="BC356" s="307"/>
      <c r="BD356" s="307"/>
      <c r="BE356" s="307"/>
      <c r="BF356" s="307"/>
      <c r="BG356" s="302"/>
      <c r="BH356" s="302"/>
      <c r="BI356" s="302"/>
      <c r="BJ356" s="302"/>
    </row>
    <row r="357" spans="1:63" s="306" customFormat="1" ht="22.5" customHeight="1" x14ac:dyDescent="0.15">
      <c r="A357" s="270"/>
      <c r="B357" s="270"/>
      <c r="C357" s="489"/>
      <c r="D357" s="499"/>
      <c r="E357" s="499"/>
      <c r="F357" s="500"/>
      <c r="G357" s="473"/>
      <c r="H357" s="473"/>
      <c r="I357" s="473"/>
      <c r="J357" s="473"/>
      <c r="K357" s="473"/>
      <c r="L357" s="473"/>
      <c r="M357" s="473"/>
      <c r="N357" s="476"/>
      <c r="O357" s="485"/>
      <c r="P357" s="486"/>
      <c r="Q357" s="486"/>
      <c r="R357" s="486"/>
      <c r="S357" s="486"/>
      <c r="T357" s="486"/>
      <c r="U357" s="486"/>
      <c r="V357" s="486"/>
      <c r="W357" s="486"/>
      <c r="X357" s="487"/>
      <c r="Y357" s="303"/>
      <c r="Z357" s="303"/>
      <c r="AA357" s="303"/>
      <c r="AB357" s="303"/>
      <c r="AC357" s="303"/>
      <c r="AD357" s="303"/>
      <c r="AE357" s="303"/>
      <c r="AF357" s="303"/>
      <c r="AG357" s="303"/>
      <c r="AH357" s="303"/>
      <c r="AI357" s="303"/>
      <c r="AJ357" s="303"/>
      <c r="AK357" s="303"/>
      <c r="AL357" s="303"/>
      <c r="AM357" s="303"/>
      <c r="AN357" s="303"/>
      <c r="AO357" s="303"/>
      <c r="AP357" s="303"/>
      <c r="AQ357" s="303"/>
      <c r="AR357" s="303"/>
      <c r="AS357" s="303"/>
      <c r="AT357" s="303"/>
      <c r="AU357" s="303"/>
      <c r="AV357" s="303"/>
      <c r="AW357" s="303"/>
      <c r="AX357" s="303"/>
      <c r="AY357" s="303"/>
      <c r="AZ357" s="303"/>
      <c r="BA357" s="303"/>
      <c r="BB357" s="303"/>
      <c r="BC357" s="303"/>
      <c r="BD357" s="303"/>
      <c r="BE357" s="303"/>
      <c r="BF357" s="303"/>
      <c r="BG357" s="302"/>
      <c r="BH357" s="302"/>
      <c r="BI357" s="302"/>
      <c r="BJ357" s="302"/>
    </row>
    <row r="358" spans="1:63" s="306" customFormat="1" ht="22.5" customHeight="1" thickBot="1" x14ac:dyDescent="0.2">
      <c r="A358" s="270"/>
      <c r="B358" s="270"/>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307"/>
      <c r="Z358" s="307"/>
      <c r="AA358" s="307"/>
      <c r="AB358" s="307"/>
      <c r="AC358" s="307"/>
      <c r="AD358" s="307"/>
      <c r="AE358" s="307"/>
      <c r="AF358" s="307"/>
      <c r="AG358" s="307"/>
      <c r="AH358" s="307"/>
      <c r="AI358" s="307"/>
      <c r="AJ358" s="307"/>
      <c r="AK358" s="307"/>
      <c r="AL358" s="307"/>
      <c r="AM358" s="307"/>
      <c r="AN358" s="307"/>
      <c r="AO358" s="307"/>
      <c r="AP358" s="307"/>
      <c r="AQ358" s="307"/>
      <c r="AR358" s="307"/>
      <c r="AS358" s="307"/>
      <c r="AT358" s="307"/>
      <c r="AU358" s="307"/>
      <c r="AV358" s="307"/>
      <c r="AW358" s="307"/>
      <c r="AX358" s="307"/>
      <c r="AY358" s="307"/>
      <c r="AZ358" s="307"/>
      <c r="BA358" s="307"/>
      <c r="BB358" s="307"/>
      <c r="BC358" s="307"/>
      <c r="BD358" s="307"/>
      <c r="BE358" s="307"/>
      <c r="BF358" s="307"/>
      <c r="BG358" s="302"/>
      <c r="BH358" s="302"/>
      <c r="BI358" s="302"/>
      <c r="BJ358" s="302"/>
    </row>
    <row r="359" spans="1:63" s="306" customFormat="1" ht="22.5" customHeight="1" thickBot="1" x14ac:dyDescent="0.2">
      <c r="A359" s="305" t="s">
        <v>701</v>
      </c>
      <c r="B359" s="301"/>
      <c r="C359" s="301"/>
      <c r="D359" s="301"/>
      <c r="E359" s="301"/>
      <c r="F359" s="301"/>
      <c r="G359" s="301"/>
      <c r="H359" s="301"/>
      <c r="I359" s="301"/>
      <c r="J359" s="301"/>
      <c r="K359" s="301"/>
      <c r="L359" s="301"/>
      <c r="M359" s="301"/>
      <c r="N359" s="301"/>
      <c r="O359" s="301"/>
      <c r="P359" s="301"/>
      <c r="Q359" s="301"/>
      <c r="R359" s="301"/>
      <c r="S359" s="301"/>
      <c r="T359" s="301"/>
      <c r="U359" s="458" t="s">
        <v>700</v>
      </c>
      <c r="V359" s="459"/>
      <c r="W359" s="460"/>
      <c r="X359" s="301"/>
      <c r="Y359" s="307"/>
      <c r="Z359" s="307"/>
      <c r="AA359" s="307"/>
      <c r="AB359" s="307"/>
      <c r="AC359" s="307"/>
      <c r="AD359" s="307"/>
      <c r="AE359" s="307"/>
      <c r="AF359" s="307"/>
      <c r="AG359" s="307"/>
      <c r="AH359" s="307"/>
      <c r="AI359" s="307"/>
      <c r="AJ359" s="307"/>
      <c r="AK359" s="307"/>
      <c r="AL359" s="307"/>
      <c r="AM359" s="307"/>
      <c r="AN359" s="307"/>
      <c r="AO359" s="307"/>
      <c r="AP359" s="307"/>
      <c r="AQ359" s="307"/>
      <c r="AR359" s="307"/>
      <c r="AS359" s="307"/>
      <c r="AT359" s="307"/>
      <c r="AU359" s="307"/>
      <c r="AV359" s="307"/>
      <c r="AW359" s="307"/>
      <c r="AX359" s="307"/>
      <c r="AY359" s="307"/>
      <c r="AZ359" s="307"/>
      <c r="BA359" s="307"/>
      <c r="BB359" s="307"/>
      <c r="BC359" s="307"/>
      <c r="BD359" s="307"/>
      <c r="BE359" s="307"/>
      <c r="BF359" s="307"/>
      <c r="BG359" s="302"/>
      <c r="BH359" s="302"/>
      <c r="BI359" s="302"/>
      <c r="BJ359" s="302"/>
    </row>
    <row r="360" spans="1:63" s="306" customFormat="1" ht="22.5" customHeight="1" x14ac:dyDescent="0.15">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7"/>
      <c r="Z360" s="307"/>
      <c r="AA360" s="307"/>
      <c r="AB360" s="307"/>
      <c r="AC360" s="307"/>
      <c r="AD360" s="307"/>
      <c r="AE360" s="307"/>
      <c r="AF360" s="307"/>
      <c r="AG360" s="307"/>
      <c r="AH360" s="307"/>
      <c r="AI360" s="307"/>
      <c r="AJ360" s="307"/>
      <c r="AK360" s="307"/>
      <c r="AL360" s="307"/>
      <c r="AM360" s="307"/>
      <c r="AN360" s="307"/>
      <c r="AO360" s="307"/>
      <c r="AP360" s="307"/>
      <c r="AQ360" s="307"/>
      <c r="AR360" s="307"/>
      <c r="AS360" s="307"/>
      <c r="AT360" s="307"/>
      <c r="AU360" s="307"/>
      <c r="AV360" s="307"/>
      <c r="AW360" s="307"/>
      <c r="AX360" s="307"/>
      <c r="AY360" s="307"/>
      <c r="AZ360" s="307"/>
      <c r="BA360" s="307"/>
      <c r="BB360" s="307"/>
      <c r="BC360" s="307"/>
      <c r="BD360" s="307"/>
      <c r="BE360" s="307"/>
      <c r="BF360" s="307"/>
      <c r="BG360" s="302"/>
      <c r="BH360" s="302"/>
      <c r="BI360" s="302"/>
      <c r="BJ360" s="302"/>
    </row>
    <row r="361" spans="1:63" s="306" customFormat="1" ht="22.5" customHeight="1" x14ac:dyDescent="0.15">
      <c r="A361" s="475" t="s">
        <v>702</v>
      </c>
      <c r="B361" s="475"/>
      <c r="C361" s="475"/>
      <c r="D361" s="475"/>
      <c r="E361" s="475"/>
      <c r="F361" s="475"/>
      <c r="G361" s="475"/>
      <c r="H361" s="475"/>
      <c r="I361" s="475"/>
      <c r="J361" s="475"/>
      <c r="K361" s="475"/>
      <c r="L361" s="475"/>
      <c r="M361" s="475"/>
      <c r="N361" s="475"/>
      <c r="O361" s="475"/>
      <c r="P361" s="475"/>
      <c r="Q361" s="475"/>
      <c r="R361" s="475"/>
      <c r="S361" s="475"/>
      <c r="T361" s="475"/>
      <c r="U361" s="475"/>
      <c r="V361" s="475"/>
      <c r="W361" s="475"/>
      <c r="X361" s="475"/>
      <c r="Y361" s="307"/>
      <c r="Z361" s="307"/>
      <c r="AA361" s="307"/>
      <c r="AB361" s="307"/>
      <c r="AC361" s="307"/>
      <c r="AD361" s="307"/>
      <c r="AE361" s="307"/>
      <c r="AF361" s="307"/>
      <c r="AG361" s="307"/>
      <c r="AH361" s="307"/>
      <c r="AI361" s="307"/>
      <c r="AJ361" s="307"/>
      <c r="AK361" s="307"/>
      <c r="AL361" s="307"/>
      <c r="AM361" s="307"/>
      <c r="AN361" s="307"/>
      <c r="AO361" s="307"/>
      <c r="AP361" s="307"/>
      <c r="AQ361" s="307"/>
      <c r="AR361" s="307"/>
      <c r="AS361" s="307"/>
      <c r="AT361" s="307"/>
      <c r="AU361" s="307"/>
      <c r="AV361" s="307"/>
      <c r="AW361" s="307"/>
      <c r="AX361" s="307"/>
      <c r="AY361" s="307"/>
      <c r="AZ361" s="307"/>
      <c r="BA361" s="307"/>
      <c r="BB361" s="307"/>
      <c r="BC361" s="307"/>
      <c r="BD361" s="307"/>
      <c r="BE361" s="307"/>
      <c r="BF361" s="302"/>
      <c r="BG361" s="302"/>
      <c r="BH361" s="302"/>
      <c r="BI361" s="302"/>
    </row>
    <row r="362" spans="1:63" s="306" customFormat="1" ht="22.5" customHeight="1" x14ac:dyDescent="0.15">
      <c r="A362" s="447" t="s">
        <v>759</v>
      </c>
      <c r="B362" s="447"/>
      <c r="C362" s="447"/>
      <c r="D362" s="447"/>
      <c r="E362" s="447"/>
      <c r="F362" s="447"/>
      <c r="G362" s="447"/>
      <c r="H362" s="447"/>
      <c r="I362" s="447"/>
      <c r="J362" s="447"/>
      <c r="K362" s="447"/>
      <c r="L362" s="447"/>
      <c r="M362" s="447"/>
      <c r="N362" s="447"/>
      <c r="O362" s="447"/>
      <c r="P362" s="447"/>
      <c r="Q362" s="447"/>
      <c r="R362" s="447"/>
      <c r="S362" s="447"/>
      <c r="T362" s="447"/>
      <c r="U362" s="447"/>
      <c r="V362" s="447"/>
      <c r="W362" s="447"/>
      <c r="X362" s="447"/>
      <c r="Y362" s="307"/>
      <c r="Z362" s="307"/>
      <c r="AA362" s="307"/>
      <c r="AB362" s="307"/>
      <c r="AC362" s="307"/>
      <c r="AD362" s="307"/>
      <c r="AE362" s="307"/>
      <c r="AF362" s="307"/>
      <c r="AG362" s="307"/>
      <c r="AH362" s="307"/>
      <c r="AI362" s="307"/>
      <c r="AJ362" s="307"/>
      <c r="AK362" s="307"/>
      <c r="AL362" s="307"/>
      <c r="AM362" s="307"/>
      <c r="AN362" s="307"/>
      <c r="AO362" s="307"/>
      <c r="AP362" s="307"/>
      <c r="AQ362" s="307"/>
      <c r="AR362" s="307"/>
      <c r="AS362" s="307"/>
      <c r="AT362" s="307"/>
      <c r="AU362" s="307"/>
      <c r="AV362" s="307"/>
      <c r="AW362" s="307"/>
      <c r="AX362" s="307"/>
      <c r="AY362" s="307"/>
      <c r="AZ362" s="307"/>
      <c r="BA362" s="307"/>
      <c r="BB362" s="307"/>
      <c r="BC362" s="307"/>
      <c r="BD362" s="307"/>
      <c r="BE362" s="307"/>
      <c r="BF362" s="302"/>
      <c r="BG362" s="302"/>
      <c r="BH362" s="302"/>
      <c r="BI362" s="302"/>
    </row>
    <row r="363" spans="1:63" s="306" customFormat="1" ht="22.5" customHeight="1" x14ac:dyDescent="0.15">
      <c r="A363" s="407" t="s">
        <v>742</v>
      </c>
      <c r="B363" s="408"/>
      <c r="C363" s="408"/>
      <c r="D363" s="408"/>
      <c r="E363" s="408"/>
      <c r="F363" s="408"/>
      <c r="G363" s="408"/>
      <c r="H363" s="408"/>
      <c r="I363" s="408"/>
      <c r="J363" s="408"/>
      <c r="K363" s="408"/>
      <c r="L363" s="408"/>
      <c r="M363" s="408"/>
      <c r="N363" s="408"/>
      <c r="O363" s="408"/>
      <c r="P363" s="408"/>
      <c r="Q363" s="408"/>
      <c r="R363" s="408"/>
      <c r="S363" s="408"/>
      <c r="T363" s="408"/>
      <c r="U363" s="408"/>
      <c r="V363" s="408"/>
      <c r="W363" s="408"/>
      <c r="X363" s="408"/>
      <c r="Y363" s="307"/>
      <c r="Z363" s="307"/>
      <c r="AA363" s="307"/>
      <c r="AB363" s="307"/>
      <c r="AC363" s="307"/>
      <c r="AD363" s="307"/>
      <c r="AE363" s="307"/>
      <c r="AF363" s="307"/>
      <c r="AG363" s="307"/>
      <c r="AH363" s="307"/>
      <c r="AI363" s="307"/>
      <c r="AJ363" s="307"/>
      <c r="AK363" s="307"/>
      <c r="AL363" s="307"/>
      <c r="AM363" s="307"/>
      <c r="AN363" s="307"/>
      <c r="AO363" s="307"/>
      <c r="AP363" s="307"/>
      <c r="AQ363" s="307"/>
      <c r="AR363" s="307"/>
      <c r="AS363" s="307"/>
      <c r="AT363" s="307"/>
      <c r="AU363" s="307"/>
      <c r="AV363" s="307"/>
      <c r="AW363" s="307"/>
      <c r="AX363" s="307"/>
      <c r="AY363" s="307"/>
      <c r="AZ363" s="307"/>
      <c r="BA363" s="307"/>
      <c r="BB363" s="307"/>
      <c r="BC363" s="307"/>
      <c r="BD363" s="307"/>
      <c r="BE363" s="307"/>
      <c r="BF363" s="302"/>
      <c r="BG363" s="302"/>
      <c r="BH363" s="302"/>
      <c r="BI363" s="302"/>
    </row>
    <row r="364" spans="1:63" s="306" customFormat="1" ht="22.5" customHeight="1" x14ac:dyDescent="0.15">
      <c r="A364" s="447" t="s">
        <v>703</v>
      </c>
      <c r="B364" s="447"/>
      <c r="C364" s="447"/>
      <c r="D364" s="447"/>
      <c r="E364" s="447"/>
      <c r="F364" s="447"/>
      <c r="G364" s="447"/>
      <c r="H364" s="447"/>
      <c r="I364" s="447"/>
      <c r="J364" s="447"/>
      <c r="K364" s="447"/>
      <c r="L364" s="447"/>
      <c r="M364" s="447"/>
      <c r="N364" s="447"/>
      <c r="O364" s="447"/>
      <c r="P364" s="447"/>
      <c r="Q364" s="447"/>
      <c r="R364" s="447"/>
      <c r="S364" s="447"/>
      <c r="T364" s="447"/>
      <c r="U364" s="447"/>
      <c r="V364" s="447"/>
      <c r="W364" s="447"/>
      <c r="X364" s="447"/>
      <c r="Y364" s="307"/>
      <c r="Z364" s="307"/>
      <c r="AA364" s="307"/>
      <c r="AB364" s="307"/>
      <c r="AC364" s="307"/>
      <c r="AD364" s="307"/>
      <c r="AE364" s="307"/>
      <c r="AF364" s="307"/>
      <c r="AG364" s="307"/>
      <c r="AH364" s="307"/>
      <c r="AI364" s="307"/>
      <c r="AJ364" s="307"/>
      <c r="AK364" s="307"/>
      <c r="AL364" s="307"/>
      <c r="AM364" s="307"/>
      <c r="AN364" s="307"/>
      <c r="AO364" s="307"/>
      <c r="AP364" s="307"/>
      <c r="AQ364" s="307"/>
      <c r="AR364" s="307"/>
      <c r="AS364" s="307"/>
      <c r="AT364" s="307"/>
      <c r="AU364" s="307"/>
      <c r="AV364" s="307"/>
      <c r="AW364" s="307"/>
      <c r="AX364" s="307"/>
      <c r="AY364" s="307"/>
      <c r="AZ364" s="307"/>
      <c r="BA364" s="307"/>
      <c r="BB364" s="307"/>
      <c r="BC364" s="307"/>
      <c r="BD364" s="307"/>
      <c r="BE364" s="307"/>
      <c r="BF364" s="302"/>
      <c r="BG364" s="302"/>
      <c r="BH364" s="302"/>
      <c r="BI364" s="302"/>
    </row>
    <row r="365" spans="1:63" s="306" customFormat="1" ht="22.5" customHeight="1" x14ac:dyDescent="0.15">
      <c r="A365" s="447" t="s">
        <v>769</v>
      </c>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307"/>
      <c r="Z365" s="307"/>
      <c r="AA365" s="307"/>
      <c r="AB365" s="307"/>
      <c r="AC365" s="307"/>
      <c r="AD365" s="307"/>
      <c r="AE365" s="307"/>
      <c r="AF365" s="307"/>
      <c r="AG365" s="307"/>
      <c r="AH365" s="307"/>
      <c r="AI365" s="307"/>
      <c r="AJ365" s="307"/>
      <c r="AK365" s="307"/>
      <c r="AL365" s="307"/>
      <c r="AM365" s="307"/>
      <c r="AN365" s="307"/>
      <c r="AO365" s="307"/>
      <c r="AP365" s="307"/>
      <c r="AQ365" s="307"/>
      <c r="AR365" s="307"/>
      <c r="AS365" s="307"/>
      <c r="AT365" s="307"/>
      <c r="AU365" s="307"/>
      <c r="AV365" s="307"/>
      <c r="AW365" s="307"/>
      <c r="AX365" s="307"/>
      <c r="AY365" s="307"/>
      <c r="AZ365" s="307"/>
      <c r="BA365" s="307"/>
      <c r="BB365" s="307"/>
      <c r="BC365" s="307"/>
      <c r="BD365" s="307"/>
      <c r="BE365" s="307"/>
      <c r="BF365" s="302"/>
      <c r="BG365" s="302"/>
      <c r="BH365" s="302"/>
      <c r="BI365" s="302"/>
    </row>
    <row r="366" spans="1:63" s="306" customFormat="1" ht="22.5" customHeight="1" x14ac:dyDescent="0.15">
      <c r="A366" s="447" t="s">
        <v>740</v>
      </c>
      <c r="B366" s="447"/>
      <c r="C366" s="447"/>
      <c r="D366" s="447"/>
      <c r="E366" s="447"/>
      <c r="F366" s="447"/>
      <c r="G366" s="447"/>
      <c r="H366" s="447"/>
      <c r="I366" s="447"/>
      <c r="J366" s="447"/>
      <c r="K366" s="447"/>
      <c r="L366" s="447"/>
      <c r="M366" s="447"/>
      <c r="N366" s="447"/>
      <c r="O366" s="447"/>
      <c r="P366" s="447"/>
      <c r="Q366" s="447"/>
      <c r="R366" s="447"/>
      <c r="S366" s="447"/>
      <c r="T366" s="447"/>
      <c r="U366" s="447"/>
      <c r="V366" s="447"/>
      <c r="W366" s="447"/>
      <c r="X366" s="447"/>
    </row>
    <row r="367" spans="1:63" s="306" customFormat="1" ht="22.5" customHeight="1" x14ac:dyDescent="0.15">
      <c r="A367" s="447" t="s">
        <v>768</v>
      </c>
      <c r="B367" s="447"/>
      <c r="C367" s="447"/>
      <c r="D367" s="447"/>
      <c r="E367" s="447"/>
      <c r="F367" s="447"/>
      <c r="G367" s="447"/>
      <c r="H367" s="447"/>
      <c r="I367" s="447"/>
      <c r="J367" s="447"/>
      <c r="K367" s="447"/>
      <c r="L367" s="447"/>
      <c r="M367" s="447"/>
      <c r="N367" s="447"/>
      <c r="O367" s="447"/>
      <c r="P367" s="447"/>
      <c r="Q367" s="447"/>
      <c r="R367" s="447"/>
      <c r="S367" s="447"/>
      <c r="T367" s="447"/>
      <c r="U367" s="447"/>
      <c r="V367" s="447"/>
      <c r="W367" s="447"/>
      <c r="X367" s="447"/>
      <c r="Y367" s="311"/>
      <c r="Z367" s="311"/>
      <c r="AA367" s="311"/>
      <c r="AB367" s="311"/>
      <c r="AC367" s="311"/>
      <c r="AD367" s="311"/>
      <c r="AE367" s="311"/>
      <c r="AF367" s="311"/>
      <c r="AG367" s="301"/>
      <c r="AH367" s="301"/>
      <c r="AI367" s="301"/>
      <c r="AJ367" s="301"/>
      <c r="AK367" s="301"/>
      <c r="AL367" s="301"/>
      <c r="AM367" s="301"/>
      <c r="AN367" s="301"/>
      <c r="AO367" s="301"/>
      <c r="AP367" s="301"/>
      <c r="AQ367" s="301"/>
      <c r="AR367" s="301"/>
      <c r="AS367" s="301"/>
      <c r="AT367" s="301"/>
      <c r="AU367" s="301"/>
      <c r="AV367" s="301"/>
      <c r="AW367" s="301"/>
      <c r="AX367" s="301"/>
      <c r="AY367" s="301"/>
      <c r="AZ367" s="301"/>
      <c r="BA367" s="301"/>
      <c r="BB367" s="301"/>
      <c r="BC367" s="301"/>
      <c r="BD367" s="301"/>
      <c r="BE367" s="301"/>
      <c r="BF367" s="301"/>
      <c r="BG367" s="301"/>
      <c r="BH367" s="301"/>
      <c r="BI367" s="301"/>
    </row>
    <row r="368" spans="1:63" s="306" customFormat="1" ht="22.5" customHeight="1" x14ac:dyDescent="0.15">
      <c r="A368" s="447" t="s">
        <v>741</v>
      </c>
      <c r="B368" s="447"/>
      <c r="C368" s="447"/>
      <c r="D368" s="447"/>
      <c r="E368" s="447"/>
      <c r="F368" s="447"/>
      <c r="G368" s="447"/>
      <c r="H368" s="447"/>
      <c r="I368" s="447"/>
      <c r="J368" s="447"/>
      <c r="K368" s="447"/>
      <c r="L368" s="447"/>
      <c r="M368" s="447"/>
      <c r="N368" s="447"/>
      <c r="O368" s="447"/>
      <c r="P368" s="447"/>
      <c r="Q368" s="447"/>
      <c r="R368" s="447"/>
      <c r="S368" s="447"/>
      <c r="T368" s="447"/>
      <c r="U368" s="447"/>
      <c r="V368" s="447"/>
      <c r="W368" s="447"/>
      <c r="X368" s="447"/>
      <c r="Y368" s="310"/>
      <c r="Z368" s="310"/>
      <c r="AA368" s="310"/>
      <c r="AB368" s="310"/>
      <c r="AC368" s="310"/>
      <c r="AD368" s="310"/>
      <c r="AE368" s="310"/>
      <c r="AF368" s="311"/>
      <c r="AG368" s="301"/>
      <c r="AH368" s="301"/>
      <c r="AI368" s="301"/>
      <c r="AJ368" s="301"/>
      <c r="AK368" s="301"/>
      <c r="AL368" s="301"/>
      <c r="AM368" s="301"/>
      <c r="AN368" s="301"/>
      <c r="AO368" s="301"/>
      <c r="AP368" s="301"/>
      <c r="AQ368" s="301"/>
      <c r="AR368" s="301"/>
      <c r="AS368" s="301"/>
      <c r="AT368" s="301"/>
      <c r="AU368" s="301"/>
      <c r="AV368" s="301"/>
      <c r="AW368" s="301"/>
      <c r="AX368" s="301"/>
      <c r="AY368" s="301"/>
      <c r="AZ368" s="301"/>
      <c r="BA368" s="301"/>
      <c r="BB368" s="301"/>
      <c r="BC368" s="301"/>
      <c r="BD368" s="301"/>
      <c r="BE368" s="301"/>
      <c r="BF368" s="301"/>
      <c r="BG368" s="301"/>
      <c r="BH368" s="301"/>
      <c r="BI368" s="301"/>
      <c r="BJ368" s="301"/>
      <c r="BK368" s="301"/>
    </row>
    <row r="369" spans="1:63" s="306" customFormat="1" ht="22.5" customHeight="1" x14ac:dyDescent="0.15">
      <c r="A369" s="447" t="s">
        <v>767</v>
      </c>
      <c r="B369" s="447"/>
      <c r="C369" s="447"/>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310"/>
      <c r="Z369" s="310"/>
      <c r="AA369" s="310"/>
      <c r="AB369" s="310"/>
      <c r="AC369" s="310"/>
      <c r="AD369" s="310"/>
      <c r="AE369" s="310"/>
      <c r="AF369" s="311"/>
      <c r="AG369" s="301"/>
      <c r="AH369" s="301"/>
      <c r="AI369" s="301"/>
      <c r="AJ369" s="301"/>
      <c r="AK369" s="301"/>
      <c r="AL369" s="301"/>
      <c r="AM369" s="301"/>
      <c r="AN369" s="301"/>
      <c r="AO369" s="301"/>
      <c r="AP369" s="301"/>
      <c r="AQ369" s="301"/>
      <c r="AR369" s="301"/>
      <c r="AS369" s="301"/>
      <c r="AT369" s="301"/>
      <c r="AU369" s="301"/>
      <c r="AV369" s="301"/>
      <c r="AW369" s="301"/>
      <c r="AX369" s="301"/>
      <c r="AY369" s="301"/>
      <c r="AZ369" s="301"/>
      <c r="BA369" s="301"/>
      <c r="BB369" s="301"/>
      <c r="BC369" s="301"/>
      <c r="BD369" s="301"/>
      <c r="BE369" s="301"/>
      <c r="BF369" s="301"/>
      <c r="BG369" s="301"/>
      <c r="BH369" s="301"/>
      <c r="BI369" s="301"/>
      <c r="BJ369" s="301"/>
      <c r="BK369" s="301"/>
    </row>
    <row r="370" spans="1:63" s="317" customFormat="1" ht="22.5" customHeight="1" x14ac:dyDescent="0.15">
      <c r="A370" s="407" t="s">
        <v>743</v>
      </c>
      <c r="B370" s="408"/>
      <c r="C370" s="408"/>
      <c r="D370" s="408"/>
      <c r="E370" s="408"/>
      <c r="F370" s="408"/>
      <c r="G370" s="408"/>
      <c r="H370" s="408"/>
      <c r="I370" s="408"/>
      <c r="J370" s="408"/>
      <c r="K370" s="408"/>
      <c r="L370" s="408"/>
      <c r="M370" s="408"/>
      <c r="N370" s="408"/>
      <c r="O370" s="408"/>
      <c r="P370" s="408"/>
      <c r="Q370" s="408"/>
      <c r="R370" s="408"/>
      <c r="S370" s="408"/>
      <c r="T370" s="408"/>
      <c r="U370" s="408"/>
      <c r="V370" s="408"/>
      <c r="W370" s="408"/>
      <c r="X370" s="409"/>
      <c r="Y370" s="325"/>
      <c r="Z370" s="316"/>
      <c r="AA370" s="316"/>
      <c r="AB370" s="316"/>
      <c r="AC370" s="325"/>
      <c r="AD370" s="325"/>
      <c r="AE370" s="325"/>
      <c r="AF370" s="325"/>
      <c r="AG370" s="314"/>
      <c r="AH370" s="314"/>
      <c r="AI370" s="314"/>
      <c r="AJ370" s="314"/>
      <c r="AK370" s="314"/>
      <c r="AL370" s="314"/>
      <c r="AM370" s="314"/>
      <c r="AN370" s="314"/>
      <c r="AO370" s="314"/>
      <c r="AP370" s="314"/>
    </row>
    <row r="371" spans="1:63" s="317" customFormat="1" ht="22.5" customHeight="1" x14ac:dyDescent="0.15">
      <c r="A371" s="447" t="s">
        <v>704</v>
      </c>
      <c r="B371" s="447"/>
      <c r="C371" s="447"/>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314"/>
      <c r="Z371" s="314"/>
      <c r="AA371" s="314"/>
      <c r="AB371" s="314"/>
      <c r="AC371" s="314"/>
      <c r="AD371" s="314"/>
      <c r="AE371" s="314"/>
      <c r="AF371" s="314"/>
      <c r="AG371" s="314"/>
      <c r="AH371" s="314"/>
      <c r="AI371" s="314"/>
      <c r="AJ371" s="314"/>
      <c r="AK371" s="314"/>
      <c r="AL371" s="314"/>
      <c r="AM371" s="314"/>
      <c r="AN371" s="314"/>
      <c r="AO371" s="314"/>
      <c r="AP371" s="314"/>
      <c r="AQ371" s="314"/>
      <c r="AR371" s="314"/>
      <c r="AS371" s="314"/>
      <c r="AT371" s="314"/>
      <c r="AU371" s="314"/>
      <c r="AV371" s="314"/>
      <c r="AW371" s="314"/>
      <c r="AX371" s="314"/>
      <c r="AY371" s="314"/>
      <c r="AZ371" s="314"/>
      <c r="BA371" s="314"/>
      <c r="BB371" s="314"/>
      <c r="BC371" s="314"/>
      <c r="BD371" s="314"/>
      <c r="BE371" s="314"/>
      <c r="BF371" s="314"/>
      <c r="BG371" s="314"/>
      <c r="BH371" s="314"/>
      <c r="BI371" s="314"/>
      <c r="BJ371" s="314"/>
    </row>
    <row r="372" spans="1:63" s="317" customFormat="1" ht="22.5" customHeight="1" x14ac:dyDescent="0.15">
      <c r="A372" s="447" t="s">
        <v>705</v>
      </c>
      <c r="B372" s="447"/>
      <c r="C372" s="447"/>
      <c r="D372" s="447"/>
      <c r="E372" s="447"/>
      <c r="F372" s="447"/>
      <c r="G372" s="447"/>
      <c r="H372" s="447"/>
      <c r="I372" s="447"/>
      <c r="J372" s="447"/>
      <c r="K372" s="447"/>
      <c r="L372" s="447"/>
      <c r="M372" s="447"/>
      <c r="N372" s="447"/>
      <c r="O372" s="447"/>
      <c r="P372" s="447"/>
      <c r="Q372" s="447"/>
      <c r="R372" s="447"/>
      <c r="S372" s="447"/>
      <c r="T372" s="447"/>
      <c r="U372" s="447"/>
      <c r="V372" s="447"/>
      <c r="W372" s="447"/>
      <c r="X372" s="447"/>
      <c r="Y372" s="314"/>
      <c r="Z372" s="314"/>
      <c r="AA372" s="314"/>
      <c r="AB372" s="314"/>
      <c r="AC372" s="314"/>
    </row>
    <row r="373" spans="1:63" s="317" customFormat="1" ht="22.5" customHeight="1" x14ac:dyDescent="0.15">
      <c r="A373" s="447" t="s">
        <v>706</v>
      </c>
      <c r="B373" s="447"/>
      <c r="C373" s="447"/>
      <c r="D373" s="447"/>
      <c r="E373" s="447"/>
      <c r="F373" s="447"/>
      <c r="G373" s="447"/>
      <c r="H373" s="447"/>
      <c r="I373" s="447"/>
      <c r="J373" s="447"/>
      <c r="K373" s="447"/>
      <c r="L373" s="447"/>
      <c r="M373" s="447"/>
      <c r="N373" s="447"/>
      <c r="O373" s="447"/>
      <c r="P373" s="447"/>
      <c r="Q373" s="447"/>
      <c r="R373" s="447"/>
      <c r="S373" s="447"/>
      <c r="T373" s="447"/>
      <c r="U373" s="447"/>
      <c r="V373" s="447"/>
      <c r="W373" s="447"/>
      <c r="X373" s="447"/>
      <c r="Y373" s="314"/>
      <c r="Z373" s="314"/>
      <c r="AA373" s="314"/>
      <c r="AB373" s="314"/>
      <c r="AC373" s="314"/>
    </row>
    <row r="374" spans="1:63" s="317" customFormat="1" ht="22.5" customHeight="1" x14ac:dyDescent="0.15">
      <c r="A374" s="407" t="s">
        <v>766</v>
      </c>
      <c r="B374" s="407"/>
      <c r="C374" s="407"/>
      <c r="D374" s="407"/>
      <c r="E374" s="407"/>
      <c r="F374" s="407"/>
      <c r="G374" s="407"/>
      <c r="H374" s="407"/>
      <c r="I374" s="407"/>
      <c r="J374" s="407"/>
      <c r="K374" s="407"/>
      <c r="L374" s="407"/>
      <c r="M374" s="407"/>
      <c r="N374" s="407"/>
      <c r="O374" s="407"/>
      <c r="P374" s="407"/>
      <c r="Q374" s="407"/>
      <c r="R374" s="407"/>
      <c r="S374" s="407"/>
      <c r="T374" s="407"/>
      <c r="U374" s="407"/>
      <c r="V374" s="407"/>
      <c r="W374" s="407"/>
      <c r="X374" s="410"/>
      <c r="Y374" s="314"/>
      <c r="Z374" s="314"/>
      <c r="AA374" s="314"/>
      <c r="AB374" s="314"/>
      <c r="AC374" s="314"/>
    </row>
    <row r="375" spans="1:63" s="317" customFormat="1" ht="22.5" customHeight="1" x14ac:dyDescent="0.15">
      <c r="A375" s="407" t="s">
        <v>744</v>
      </c>
      <c r="B375" s="408"/>
      <c r="C375" s="408"/>
      <c r="D375" s="408"/>
      <c r="E375" s="408"/>
      <c r="F375" s="408"/>
      <c r="G375" s="408"/>
      <c r="H375" s="408"/>
      <c r="I375" s="408"/>
      <c r="J375" s="408"/>
      <c r="K375" s="408"/>
      <c r="L375" s="408"/>
      <c r="M375" s="408"/>
      <c r="N375" s="408"/>
      <c r="O375" s="408"/>
      <c r="P375" s="408"/>
      <c r="Q375" s="408"/>
      <c r="R375" s="408"/>
      <c r="S375" s="408"/>
      <c r="T375" s="408"/>
      <c r="U375" s="408"/>
      <c r="V375" s="408"/>
      <c r="W375" s="408"/>
      <c r="X375" s="410"/>
      <c r="Y375" s="314"/>
      <c r="Z375" s="314"/>
      <c r="AA375" s="314"/>
      <c r="AB375" s="314"/>
      <c r="AC375" s="314"/>
    </row>
    <row r="376" spans="1:63" s="317" customFormat="1" ht="22.5" customHeight="1" x14ac:dyDescent="0.15">
      <c r="A376" s="447" t="s">
        <v>707</v>
      </c>
      <c r="B376" s="447"/>
      <c r="C376" s="447"/>
      <c r="D376" s="447"/>
      <c r="E376" s="447"/>
      <c r="F376" s="447"/>
      <c r="G376" s="447"/>
      <c r="H376" s="447"/>
      <c r="I376" s="447"/>
      <c r="J376" s="447"/>
      <c r="K376" s="447"/>
      <c r="L376" s="447"/>
      <c r="M376" s="447"/>
      <c r="N376" s="447"/>
      <c r="O376" s="447"/>
      <c r="P376" s="447"/>
      <c r="Q376" s="447"/>
      <c r="R376" s="447"/>
      <c r="S376" s="447"/>
      <c r="T376" s="447"/>
      <c r="U376" s="447"/>
      <c r="V376" s="447"/>
      <c r="W376" s="447"/>
      <c r="X376" s="447"/>
      <c r="Y376" s="314"/>
      <c r="Z376" s="314"/>
      <c r="AA376" s="314"/>
      <c r="AB376" s="314"/>
      <c r="AC376" s="314"/>
    </row>
    <row r="377" spans="1:63" s="317" customFormat="1" ht="22.5" customHeight="1" x14ac:dyDescent="0.15">
      <c r="A377" s="447" t="s">
        <v>765</v>
      </c>
      <c r="B377" s="447"/>
      <c r="C377" s="447"/>
      <c r="D377" s="447"/>
      <c r="E377" s="447"/>
      <c r="F377" s="447"/>
      <c r="G377" s="447"/>
      <c r="H377" s="447"/>
      <c r="I377" s="447"/>
      <c r="J377" s="447"/>
      <c r="K377" s="447"/>
      <c r="L377" s="447"/>
      <c r="M377" s="447"/>
      <c r="N377" s="447"/>
      <c r="O377" s="447"/>
      <c r="P377" s="447"/>
      <c r="Q377" s="447"/>
      <c r="R377" s="447"/>
      <c r="S377" s="447"/>
      <c r="T377" s="447"/>
      <c r="U377" s="447"/>
      <c r="V377" s="447"/>
      <c r="W377" s="447"/>
      <c r="X377" s="447"/>
      <c r="Y377" s="314"/>
      <c r="Z377" s="314"/>
      <c r="AA377" s="314"/>
      <c r="AB377" s="314"/>
      <c r="AC377" s="314"/>
    </row>
    <row r="378" spans="1:63" s="317" customFormat="1" ht="22.5" customHeight="1" x14ac:dyDescent="0.15">
      <c r="A378" s="407" t="s">
        <v>745</v>
      </c>
      <c r="B378" s="408"/>
      <c r="C378" s="408"/>
      <c r="D378" s="408"/>
      <c r="E378" s="408"/>
      <c r="F378" s="408"/>
      <c r="G378" s="408"/>
      <c r="H378" s="408"/>
      <c r="I378" s="408"/>
      <c r="J378" s="408"/>
      <c r="K378" s="408"/>
      <c r="L378" s="408"/>
      <c r="M378" s="408"/>
      <c r="N378" s="408"/>
      <c r="O378" s="408"/>
      <c r="P378" s="408"/>
      <c r="Q378" s="408"/>
      <c r="R378" s="408"/>
      <c r="S378" s="408"/>
      <c r="T378" s="408"/>
      <c r="U378" s="408"/>
      <c r="V378" s="408"/>
      <c r="W378" s="408"/>
      <c r="X378" s="410"/>
      <c r="Y378" s="314"/>
      <c r="Z378" s="314"/>
      <c r="AA378" s="314"/>
      <c r="AB378" s="314"/>
      <c r="AC378" s="314"/>
    </row>
    <row r="379" spans="1:63" s="317" customFormat="1" ht="22.5" customHeight="1" x14ac:dyDescent="0.15">
      <c r="A379" s="447" t="s">
        <v>764</v>
      </c>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314"/>
      <c r="Z379" s="314"/>
      <c r="AA379" s="314"/>
      <c r="AB379" s="314"/>
      <c r="AC379" s="314"/>
    </row>
    <row r="380" spans="1:63" s="317" customFormat="1" ht="22.5" customHeight="1" x14ac:dyDescent="0.15">
      <c r="A380" s="407" t="s">
        <v>746</v>
      </c>
      <c r="B380" s="408"/>
      <c r="C380" s="408"/>
      <c r="D380" s="408"/>
      <c r="E380" s="408"/>
      <c r="F380" s="408"/>
      <c r="G380" s="408"/>
      <c r="H380" s="408"/>
      <c r="I380" s="408"/>
      <c r="J380" s="408"/>
      <c r="K380" s="408"/>
      <c r="L380" s="408"/>
      <c r="M380" s="408"/>
      <c r="N380" s="408"/>
      <c r="O380" s="408"/>
      <c r="P380" s="408"/>
      <c r="Q380" s="408"/>
      <c r="R380" s="408"/>
      <c r="S380" s="408"/>
      <c r="T380" s="408"/>
      <c r="U380" s="408"/>
      <c r="V380" s="408"/>
      <c r="W380" s="408"/>
      <c r="X380" s="410"/>
      <c r="Y380" s="314"/>
      <c r="Z380" s="314"/>
      <c r="AA380" s="314"/>
      <c r="AB380" s="314"/>
      <c r="AC380" s="314"/>
    </row>
    <row r="381" spans="1:63" s="317" customFormat="1" ht="22.5" customHeight="1" x14ac:dyDescent="0.15">
      <c r="A381" s="407" t="s">
        <v>747</v>
      </c>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11"/>
      <c r="Y381" s="314"/>
      <c r="Z381" s="314"/>
      <c r="AA381" s="314"/>
      <c r="AB381" s="314"/>
      <c r="AC381" s="314"/>
      <c r="AD381" s="314"/>
    </row>
    <row r="382" spans="1:63" s="317" customFormat="1" ht="22.5" customHeight="1" x14ac:dyDescent="0.15">
      <c r="A382" s="447" t="s">
        <v>763</v>
      </c>
      <c r="B382" s="447"/>
      <c r="C382" s="447"/>
      <c r="D382" s="447"/>
      <c r="E382" s="447"/>
      <c r="F382" s="447"/>
      <c r="G382" s="447"/>
      <c r="H382" s="447"/>
      <c r="I382" s="447"/>
      <c r="J382" s="447"/>
      <c r="K382" s="447"/>
      <c r="L382" s="447"/>
      <c r="M382" s="447"/>
      <c r="N382" s="447"/>
      <c r="O382" s="447"/>
      <c r="P382" s="447"/>
      <c r="Q382" s="447"/>
      <c r="R382" s="447"/>
      <c r="S382" s="447"/>
      <c r="T382" s="447"/>
      <c r="U382" s="447"/>
      <c r="V382" s="447"/>
      <c r="W382" s="447"/>
      <c r="X382" s="447"/>
      <c r="Y382" s="314"/>
      <c r="Z382" s="314"/>
      <c r="AA382" s="314"/>
      <c r="AB382" s="314"/>
      <c r="AC382" s="314"/>
    </row>
    <row r="383" spans="1:63" s="317" customFormat="1" ht="22.5" customHeight="1" x14ac:dyDescent="0.15">
      <c r="A383" s="447" t="s">
        <v>748</v>
      </c>
      <c r="B383" s="447"/>
      <c r="C383" s="447"/>
      <c r="D383" s="447"/>
      <c r="E383" s="447"/>
      <c r="F383" s="447"/>
      <c r="G383" s="447"/>
      <c r="H383" s="447"/>
      <c r="I383" s="447"/>
      <c r="J383" s="447"/>
      <c r="K383" s="447"/>
      <c r="L383" s="447"/>
      <c r="M383" s="447"/>
      <c r="N383" s="447"/>
      <c r="O383" s="447"/>
      <c r="P383" s="447"/>
      <c r="Q383" s="447"/>
      <c r="R383" s="447"/>
      <c r="S383" s="447"/>
      <c r="T383" s="447"/>
      <c r="U383" s="447"/>
      <c r="V383" s="447"/>
      <c r="W383" s="447"/>
      <c r="X383" s="447"/>
      <c r="Y383" s="314"/>
      <c r="Z383" s="314"/>
      <c r="AA383" s="314"/>
      <c r="AB383" s="314"/>
      <c r="AC383" s="314"/>
    </row>
    <row r="384" spans="1:63" s="317" customFormat="1" ht="22.5" customHeight="1" x14ac:dyDescent="0.15">
      <c r="A384" s="447" t="s">
        <v>708</v>
      </c>
      <c r="B384" s="447"/>
      <c r="C384" s="447"/>
      <c r="D384" s="447"/>
      <c r="E384" s="447"/>
      <c r="F384" s="447"/>
      <c r="G384" s="447"/>
      <c r="H384" s="447"/>
      <c r="I384" s="447"/>
      <c r="J384" s="447"/>
      <c r="K384" s="447"/>
      <c r="L384" s="447"/>
      <c r="M384" s="447"/>
      <c r="N384" s="447"/>
      <c r="O384" s="447"/>
      <c r="P384" s="447"/>
      <c r="Q384" s="447"/>
      <c r="R384" s="447"/>
      <c r="S384" s="447"/>
      <c r="T384" s="447"/>
      <c r="U384" s="447"/>
      <c r="V384" s="447"/>
      <c r="W384" s="447"/>
      <c r="X384" s="447"/>
      <c r="Y384" s="314"/>
      <c r="Z384" s="314"/>
      <c r="AA384" s="314"/>
      <c r="AB384" s="314"/>
      <c r="AC384" s="314"/>
    </row>
    <row r="385" spans="1:64" s="317" customFormat="1" ht="22.5" customHeight="1" x14ac:dyDescent="0.15">
      <c r="A385" s="447" t="s">
        <v>762</v>
      </c>
      <c r="B385" s="447"/>
      <c r="C385" s="447"/>
      <c r="D385" s="447"/>
      <c r="E385" s="447"/>
      <c r="F385" s="447"/>
      <c r="G385" s="447"/>
      <c r="H385" s="447"/>
      <c r="I385" s="447"/>
      <c r="J385" s="447"/>
      <c r="K385" s="447"/>
      <c r="L385" s="447"/>
      <c r="M385" s="447"/>
      <c r="N385" s="447"/>
      <c r="O385" s="447"/>
      <c r="P385" s="447"/>
      <c r="Q385" s="447"/>
      <c r="R385" s="447"/>
      <c r="S385" s="447"/>
      <c r="T385" s="447"/>
      <c r="U385" s="447"/>
      <c r="V385" s="447"/>
      <c r="W385" s="447"/>
      <c r="X385" s="447"/>
      <c r="Y385" s="314"/>
      <c r="Z385" s="314"/>
      <c r="AA385" s="314"/>
      <c r="AB385" s="314"/>
      <c r="AC385" s="314"/>
    </row>
    <row r="386" spans="1:64" s="317" customFormat="1" ht="22.5" customHeight="1" x14ac:dyDescent="0.15">
      <c r="A386" s="407" t="s">
        <v>749</v>
      </c>
      <c r="B386" s="408"/>
      <c r="C386" s="408"/>
      <c r="D386" s="408"/>
      <c r="E386" s="408"/>
      <c r="F386" s="408"/>
      <c r="G386" s="408"/>
      <c r="H386" s="408"/>
      <c r="I386" s="408"/>
      <c r="J386" s="408"/>
      <c r="K386" s="408"/>
      <c r="L386" s="408"/>
      <c r="M386" s="408"/>
      <c r="N386" s="408"/>
      <c r="O386" s="408"/>
      <c r="P386" s="408"/>
      <c r="Q386" s="408"/>
      <c r="R386" s="408"/>
      <c r="S386" s="408"/>
      <c r="T386" s="408"/>
      <c r="U386" s="408"/>
      <c r="V386" s="408"/>
      <c r="W386" s="408"/>
      <c r="X386" s="410"/>
      <c r="Y386" s="314"/>
      <c r="Z386" s="314"/>
      <c r="AA386" s="314"/>
      <c r="AB386" s="314"/>
      <c r="AC386" s="314"/>
    </row>
    <row r="387" spans="1:64" s="317" customFormat="1" ht="22.5" customHeight="1" x14ac:dyDescent="0.15">
      <c r="A387" s="447" t="s">
        <v>709</v>
      </c>
      <c r="B387" s="447"/>
      <c r="C387" s="447"/>
      <c r="D387" s="447"/>
      <c r="E387" s="447"/>
      <c r="F387" s="447"/>
      <c r="G387" s="447"/>
      <c r="H387" s="447"/>
      <c r="I387" s="447"/>
      <c r="J387" s="447"/>
      <c r="K387" s="447"/>
      <c r="L387" s="447"/>
      <c r="M387" s="447"/>
      <c r="N387" s="447"/>
      <c r="O387" s="447"/>
      <c r="P387" s="447"/>
      <c r="Q387" s="447"/>
      <c r="R387" s="447"/>
      <c r="S387" s="447"/>
      <c r="T387" s="447"/>
      <c r="U387" s="447"/>
      <c r="V387" s="447"/>
      <c r="W387" s="447"/>
      <c r="X387" s="447"/>
      <c r="Y387" s="314"/>
      <c r="Z387" s="314"/>
      <c r="AA387" s="314"/>
      <c r="AB387" s="314"/>
      <c r="AC387" s="314"/>
    </row>
    <row r="388" spans="1:64" s="317" customFormat="1" ht="22.5" customHeight="1" x14ac:dyDescent="0.15">
      <c r="A388" s="447" t="s">
        <v>761</v>
      </c>
      <c r="B388" s="447"/>
      <c r="C388" s="447"/>
      <c r="D388" s="447"/>
      <c r="E388" s="447"/>
      <c r="F388" s="447"/>
      <c r="G388" s="447"/>
      <c r="H388" s="447"/>
      <c r="I388" s="447"/>
      <c r="J388" s="447"/>
      <c r="K388" s="447"/>
      <c r="L388" s="447"/>
      <c r="M388" s="447"/>
      <c r="N388" s="447"/>
      <c r="O388" s="447"/>
      <c r="P388" s="447"/>
      <c r="Q388" s="447"/>
      <c r="R388" s="447"/>
      <c r="S388" s="447"/>
      <c r="T388" s="447"/>
      <c r="U388" s="447"/>
      <c r="V388" s="447"/>
      <c r="W388" s="447"/>
      <c r="X388" s="447"/>
      <c r="Y388" s="314"/>
      <c r="Z388" s="314"/>
      <c r="AA388" s="314"/>
      <c r="AB388" s="314"/>
      <c r="AC388" s="314"/>
    </row>
    <row r="389" spans="1:64" s="317" customFormat="1" ht="22.5" customHeight="1" x14ac:dyDescent="0.15">
      <c r="A389" s="407" t="s">
        <v>750</v>
      </c>
      <c r="B389" s="408"/>
      <c r="C389" s="408"/>
      <c r="D389" s="408"/>
      <c r="E389" s="408"/>
      <c r="F389" s="408"/>
      <c r="G389" s="408"/>
      <c r="H389" s="408"/>
      <c r="I389" s="408"/>
      <c r="J389" s="408"/>
      <c r="K389" s="408"/>
      <c r="L389" s="408"/>
      <c r="M389" s="408"/>
      <c r="N389" s="408"/>
      <c r="O389" s="408"/>
      <c r="P389" s="408"/>
      <c r="Q389" s="408"/>
      <c r="R389" s="408"/>
      <c r="S389" s="408"/>
      <c r="T389" s="408"/>
      <c r="U389" s="408"/>
      <c r="V389" s="408"/>
      <c r="W389" s="408"/>
      <c r="X389" s="410"/>
      <c r="Y389" s="314"/>
      <c r="Z389" s="314"/>
      <c r="AA389" s="314"/>
      <c r="AB389" s="314"/>
      <c r="AC389" s="314"/>
    </row>
    <row r="390" spans="1:64" s="317" customFormat="1" ht="22.5" customHeight="1" x14ac:dyDescent="0.15">
      <c r="A390" s="447" t="s">
        <v>710</v>
      </c>
      <c r="B390" s="447"/>
      <c r="C390" s="447"/>
      <c r="D390" s="447"/>
      <c r="E390" s="447"/>
      <c r="F390" s="447"/>
      <c r="G390" s="447"/>
      <c r="H390" s="447"/>
      <c r="I390" s="447"/>
      <c r="J390" s="447"/>
      <c r="K390" s="447"/>
      <c r="L390" s="447"/>
      <c r="M390" s="447"/>
      <c r="N390" s="447"/>
      <c r="O390" s="447"/>
      <c r="P390" s="447"/>
      <c r="Q390" s="447"/>
      <c r="R390" s="447"/>
      <c r="S390" s="447"/>
      <c r="T390" s="447"/>
      <c r="U390" s="447"/>
      <c r="V390" s="447"/>
      <c r="W390" s="447"/>
      <c r="X390" s="447"/>
      <c r="Y390" s="314"/>
      <c r="Z390" s="314"/>
      <c r="AA390" s="314"/>
      <c r="AB390" s="314"/>
      <c r="AC390" s="314"/>
    </row>
    <row r="391" spans="1:64" s="317" customFormat="1" ht="22.5" customHeight="1" x14ac:dyDescent="0.15">
      <c r="A391" s="447" t="s">
        <v>760</v>
      </c>
      <c r="B391" s="447"/>
      <c r="C391" s="447"/>
      <c r="D391" s="447"/>
      <c r="E391" s="447"/>
      <c r="F391" s="447"/>
      <c r="G391" s="447"/>
      <c r="H391" s="447"/>
      <c r="I391" s="447"/>
      <c r="J391" s="447"/>
      <c r="K391" s="447"/>
      <c r="L391" s="447"/>
      <c r="M391" s="447"/>
      <c r="N391" s="447"/>
      <c r="O391" s="447"/>
      <c r="P391" s="447"/>
      <c r="Q391" s="447"/>
      <c r="R391" s="447"/>
      <c r="S391" s="447"/>
      <c r="T391" s="447"/>
      <c r="U391" s="447"/>
      <c r="V391" s="447"/>
      <c r="W391" s="447"/>
      <c r="X391" s="447"/>
      <c r="Y391" s="314"/>
      <c r="Z391" s="314"/>
      <c r="AA391" s="314"/>
      <c r="AB391" s="314"/>
      <c r="AC391" s="314"/>
    </row>
    <row r="392" spans="1:64" s="317" customFormat="1" ht="22.5" customHeight="1" x14ac:dyDescent="0.15">
      <c r="A392" s="406" t="s">
        <v>751</v>
      </c>
      <c r="B392" s="406"/>
      <c r="C392" s="406"/>
      <c r="D392" s="406"/>
      <c r="E392" s="406"/>
      <c r="F392" s="406"/>
      <c r="G392" s="406"/>
      <c r="H392" s="406"/>
      <c r="I392" s="406"/>
      <c r="J392" s="406"/>
      <c r="K392" s="406"/>
      <c r="L392" s="406"/>
      <c r="M392" s="406"/>
      <c r="N392" s="406"/>
      <c r="O392" s="406"/>
      <c r="P392" s="406"/>
      <c r="Q392" s="406"/>
      <c r="R392" s="406"/>
      <c r="S392" s="406"/>
      <c r="T392" s="406"/>
      <c r="U392" s="406"/>
      <c r="V392" s="406"/>
      <c r="W392" s="406"/>
      <c r="X392" s="411"/>
      <c r="Y392" s="313"/>
      <c r="Z392" s="313"/>
      <c r="AA392" s="313"/>
      <c r="AB392" s="313"/>
      <c r="AC392" s="313"/>
      <c r="AD392" s="313"/>
      <c r="AE392" s="313"/>
      <c r="AF392" s="313"/>
      <c r="AG392" s="313"/>
      <c r="AH392" s="313"/>
      <c r="AI392" s="313"/>
      <c r="AJ392" s="313"/>
      <c r="AK392" s="313"/>
      <c r="AL392" s="313"/>
      <c r="AM392" s="313"/>
      <c r="AN392" s="313"/>
      <c r="AO392" s="313"/>
      <c r="AP392" s="313"/>
      <c r="AQ392" s="313"/>
      <c r="AR392" s="313"/>
      <c r="AS392" s="313"/>
      <c r="AT392" s="313"/>
      <c r="AU392" s="313"/>
      <c r="AV392" s="313"/>
      <c r="AW392" s="313"/>
      <c r="AX392" s="313"/>
    </row>
    <row r="393" spans="1:64" s="317" customFormat="1" ht="22.5" customHeight="1" thickBot="1" x14ac:dyDescent="0.2">
      <c r="A393" s="412"/>
      <c r="B393" s="412"/>
      <c r="C393" s="412"/>
      <c r="D393" s="412"/>
      <c r="E393" s="412"/>
      <c r="F393" s="412"/>
      <c r="G393" s="412"/>
      <c r="H393" s="412"/>
      <c r="I393" s="412"/>
      <c r="J393" s="412"/>
      <c r="K393" s="412"/>
      <c r="L393" s="412"/>
      <c r="M393" s="412"/>
      <c r="N393" s="412"/>
      <c r="O393" s="412"/>
      <c r="P393" s="412"/>
      <c r="Q393" s="412"/>
      <c r="R393" s="412"/>
      <c r="S393" s="412"/>
      <c r="T393" s="412"/>
      <c r="U393" s="412"/>
      <c r="V393" s="412"/>
      <c r="W393" s="413"/>
      <c r="X393" s="413"/>
      <c r="Y393" s="347"/>
      <c r="Z393" s="347"/>
      <c r="AA393" s="313"/>
      <c r="AB393" s="313"/>
      <c r="AC393" s="313"/>
      <c r="AD393" s="313"/>
      <c r="AE393" s="313"/>
      <c r="AF393" s="313"/>
      <c r="AG393" s="313"/>
      <c r="AH393" s="313"/>
      <c r="AI393" s="313"/>
      <c r="AJ393" s="313"/>
      <c r="AK393" s="313"/>
      <c r="AL393" s="313"/>
      <c r="AM393" s="313"/>
      <c r="AN393" s="313"/>
      <c r="AO393" s="313"/>
      <c r="AP393" s="313"/>
      <c r="AQ393" s="313"/>
      <c r="AR393" s="313"/>
      <c r="AS393" s="313"/>
      <c r="AT393" s="313"/>
      <c r="AU393" s="313"/>
      <c r="AV393" s="313"/>
      <c r="AW393" s="313"/>
      <c r="AX393" s="313"/>
      <c r="AY393" s="313"/>
      <c r="AZ393" s="313"/>
      <c r="BA393" s="313"/>
      <c r="BB393" s="313"/>
      <c r="BC393" s="313"/>
      <c r="BD393" s="313"/>
      <c r="BE393" s="313"/>
      <c r="BF393" s="313"/>
      <c r="BG393" s="313"/>
      <c r="BH393" s="313"/>
      <c r="BI393" s="313"/>
      <c r="BJ393" s="313"/>
      <c r="BK393" s="313"/>
      <c r="BL393" s="313"/>
    </row>
    <row r="394" spans="1:64" s="317" customFormat="1" ht="22.5" customHeight="1" thickBot="1" x14ac:dyDescent="0.2">
      <c r="A394" s="308" t="s">
        <v>712</v>
      </c>
      <c r="B394" s="304"/>
      <c r="C394" s="304"/>
      <c r="D394" s="304"/>
      <c r="E394" s="304"/>
      <c r="F394" s="304"/>
      <c r="G394" s="304"/>
      <c r="H394" s="304"/>
      <c r="I394" s="304"/>
      <c r="J394" s="304"/>
      <c r="K394" s="304"/>
      <c r="L394" s="304"/>
      <c r="M394" s="304"/>
      <c r="N394" s="304"/>
      <c r="O394" s="304"/>
      <c r="P394" s="304"/>
      <c r="Q394" s="304"/>
      <c r="R394" s="304"/>
      <c r="S394" s="304"/>
      <c r="T394" s="306"/>
      <c r="U394" s="458" t="s">
        <v>711</v>
      </c>
      <c r="V394" s="459"/>
      <c r="W394" s="460"/>
      <c r="X394" s="312"/>
      <c r="Y394" s="347"/>
      <c r="Z394" s="347"/>
      <c r="AA394" s="313"/>
      <c r="AB394" s="313"/>
      <c r="AC394" s="313"/>
      <c r="AD394" s="313"/>
      <c r="AE394" s="313"/>
      <c r="AF394" s="313"/>
      <c r="AG394" s="313"/>
      <c r="AH394" s="313"/>
      <c r="AI394" s="313"/>
      <c r="AJ394" s="313"/>
      <c r="AK394" s="313"/>
      <c r="AL394" s="313"/>
      <c r="AM394" s="313"/>
      <c r="AN394" s="313"/>
      <c r="AO394" s="313"/>
      <c r="AP394" s="313"/>
      <c r="AQ394" s="313"/>
      <c r="AR394" s="313"/>
      <c r="AS394" s="313"/>
      <c r="AT394" s="313"/>
      <c r="AU394" s="313"/>
      <c r="AV394" s="313"/>
      <c r="AW394" s="313"/>
      <c r="AX394" s="313"/>
      <c r="AY394" s="313"/>
      <c r="AZ394" s="313"/>
      <c r="BA394" s="313"/>
      <c r="BB394" s="313"/>
      <c r="BC394" s="313"/>
      <c r="BD394" s="313"/>
      <c r="BE394" s="313"/>
      <c r="BF394" s="313"/>
      <c r="BG394" s="313"/>
      <c r="BH394" s="313"/>
      <c r="BI394" s="313"/>
      <c r="BJ394" s="313"/>
      <c r="BK394" s="313"/>
      <c r="BL394" s="313"/>
    </row>
    <row r="395" spans="1:64" s="317" customFormat="1" ht="22.5" customHeight="1" thickBot="1" x14ac:dyDescent="0.2">
      <c r="A395" s="304"/>
      <c r="B395" s="304"/>
      <c r="C395" s="304"/>
      <c r="D395" s="304"/>
      <c r="E395" s="304"/>
      <c r="F395" s="304"/>
      <c r="G395" s="304"/>
      <c r="H395" s="304"/>
      <c r="I395" s="304"/>
      <c r="J395" s="304"/>
      <c r="K395" s="304"/>
      <c r="L395" s="304"/>
      <c r="M395" s="304"/>
      <c r="N395" s="304"/>
      <c r="O395" s="304"/>
      <c r="P395" s="304"/>
      <c r="Q395" s="304"/>
      <c r="R395" s="304"/>
      <c r="S395" s="304"/>
      <c r="T395" s="306"/>
      <c r="U395" s="306"/>
      <c r="V395" s="306"/>
      <c r="W395" s="312"/>
      <c r="X395" s="312"/>
    </row>
    <row r="396" spans="1:64" s="317" customFormat="1" ht="22.5" customHeight="1" thickBot="1" x14ac:dyDescent="0.2">
      <c r="A396" s="318" t="s">
        <v>713</v>
      </c>
      <c r="B396" s="319"/>
      <c r="C396" s="319" t="s">
        <v>714</v>
      </c>
      <c r="D396" s="320"/>
      <c r="E396" s="320"/>
      <c r="F396" s="320"/>
      <c r="G396" s="320"/>
      <c r="H396" s="320"/>
      <c r="I396" s="319" t="s">
        <v>715</v>
      </c>
      <c r="J396" s="321"/>
      <c r="K396" s="319" t="s">
        <v>716</v>
      </c>
      <c r="L396" s="319" t="s">
        <v>717</v>
      </c>
      <c r="M396" s="321"/>
      <c r="N396" s="322"/>
      <c r="O396" s="322"/>
      <c r="P396" s="322"/>
      <c r="Q396" s="322"/>
      <c r="R396" s="322"/>
      <c r="S396" s="322"/>
      <c r="T396" s="323" t="s">
        <v>715</v>
      </c>
      <c r="U396" s="324"/>
      <c r="V396" s="314"/>
      <c r="W396" s="325"/>
      <c r="X396" s="325"/>
    </row>
    <row r="397" spans="1:64" s="317" customFormat="1" ht="22.5" customHeight="1" thickBot="1" x14ac:dyDescent="0.2">
      <c r="A397" s="326"/>
      <c r="B397" s="327"/>
      <c r="C397" s="313"/>
      <c r="D397" s="313"/>
      <c r="E397" s="313"/>
      <c r="F397" s="313"/>
      <c r="G397" s="313"/>
      <c r="H397" s="313"/>
      <c r="I397" s="313"/>
      <c r="J397" s="313"/>
      <c r="K397" s="313"/>
      <c r="L397" s="313"/>
      <c r="M397" s="313"/>
      <c r="N397" s="313"/>
      <c r="O397" s="313"/>
      <c r="P397" s="313"/>
      <c r="Q397" s="313"/>
      <c r="R397" s="313"/>
      <c r="S397" s="313"/>
      <c r="T397" s="313"/>
      <c r="U397" s="313"/>
      <c r="V397" s="313"/>
      <c r="W397" s="313"/>
      <c r="X397" s="314"/>
    </row>
    <row r="398" spans="1:64" s="317" customFormat="1" ht="22.5" customHeight="1" x14ac:dyDescent="0.15">
      <c r="A398" s="316"/>
      <c r="B398" s="328"/>
      <c r="C398" s="461" t="s">
        <v>752</v>
      </c>
      <c r="D398" s="462"/>
      <c r="E398" s="463"/>
      <c r="F398" s="448" t="s">
        <v>627</v>
      </c>
      <c r="G398" s="449"/>
      <c r="H398" s="449"/>
      <c r="I398" s="449"/>
      <c r="J398" s="449"/>
      <c r="K398" s="449"/>
      <c r="L398" s="449"/>
      <c r="M398" s="449"/>
      <c r="N398" s="450"/>
      <c r="O398" s="448" t="s">
        <v>719</v>
      </c>
      <c r="P398" s="449"/>
      <c r="Q398" s="449"/>
      <c r="R398" s="449"/>
      <c r="S398" s="449"/>
      <c r="T398" s="449"/>
      <c r="U398" s="449"/>
      <c r="V398" s="449"/>
      <c r="W398" s="449"/>
      <c r="X398" s="450"/>
      <c r="Y398" s="314"/>
      <c r="Z398" s="314"/>
      <c r="AA398" s="314"/>
      <c r="AB398" s="314"/>
      <c r="AC398" s="314"/>
      <c r="AD398" s="314"/>
      <c r="AE398" s="314"/>
      <c r="AF398" s="314"/>
      <c r="AG398" s="314"/>
      <c r="AH398" s="314"/>
      <c r="AI398" s="314"/>
      <c r="AJ398" s="314"/>
      <c r="AK398" s="314"/>
      <c r="AL398" s="314"/>
      <c r="AM398" s="314"/>
      <c r="AN398" s="314"/>
      <c r="AO398" s="314"/>
      <c r="AP398" s="314"/>
      <c r="AQ398" s="314"/>
      <c r="AR398" s="314"/>
      <c r="AS398" s="314"/>
      <c r="AT398" s="314"/>
      <c r="AU398" s="314"/>
      <c r="AV398" s="314"/>
      <c r="AW398" s="314"/>
      <c r="AX398" s="314"/>
      <c r="AY398" s="314"/>
      <c r="AZ398" s="314"/>
      <c r="BA398" s="314"/>
      <c r="BB398" s="314"/>
      <c r="BC398" s="314"/>
      <c r="BD398" s="314"/>
      <c r="BE398" s="314"/>
      <c r="BF398" s="314"/>
      <c r="BG398" s="314"/>
      <c r="BH398" s="314"/>
      <c r="BI398" s="314"/>
      <c r="BJ398" s="314"/>
      <c r="BK398" s="314"/>
      <c r="BL398" s="314"/>
    </row>
    <row r="399" spans="1:64" s="317" customFormat="1" ht="22.5" customHeight="1" thickBot="1" x14ac:dyDescent="0.2">
      <c r="A399" s="316"/>
      <c r="B399" s="328"/>
      <c r="C399" s="464"/>
      <c r="D399" s="465"/>
      <c r="E399" s="466"/>
      <c r="F399" s="451"/>
      <c r="G399" s="452"/>
      <c r="H399" s="452"/>
      <c r="I399" s="452"/>
      <c r="J399" s="452"/>
      <c r="K399" s="452"/>
      <c r="L399" s="452"/>
      <c r="M399" s="452"/>
      <c r="N399" s="453"/>
      <c r="O399" s="451"/>
      <c r="P399" s="452"/>
      <c r="Q399" s="452"/>
      <c r="R399" s="452"/>
      <c r="S399" s="452"/>
      <c r="T399" s="452"/>
      <c r="U399" s="452"/>
      <c r="V399" s="452"/>
      <c r="W399" s="452"/>
      <c r="X399" s="453"/>
    </row>
    <row r="400" spans="1:64" ht="13.5" x14ac:dyDescent="0.15">
      <c r="A400" s="316"/>
      <c r="B400" s="328"/>
      <c r="C400" s="464"/>
      <c r="D400" s="465"/>
      <c r="E400" s="466"/>
      <c r="F400" s="332"/>
      <c r="G400" s="333"/>
      <c r="H400" s="333"/>
      <c r="I400" s="333"/>
      <c r="J400" s="333"/>
      <c r="K400" s="333"/>
      <c r="L400" s="333"/>
      <c r="M400" s="333"/>
      <c r="N400" s="334"/>
      <c r="O400" s="333"/>
      <c r="P400" s="335"/>
      <c r="Q400" s="335"/>
      <c r="R400" s="335"/>
      <c r="S400" s="335"/>
      <c r="T400" s="335"/>
      <c r="U400" s="335"/>
      <c r="V400" s="335"/>
      <c r="W400" s="335"/>
      <c r="X400" s="336"/>
    </row>
    <row r="401" spans="1:24" thickBot="1" x14ac:dyDescent="0.2">
      <c r="A401" s="316"/>
      <c r="B401" s="337"/>
      <c r="C401" s="464"/>
      <c r="D401" s="465"/>
      <c r="E401" s="466"/>
      <c r="F401" s="338" t="s">
        <v>720</v>
      </c>
      <c r="G401" s="339"/>
      <c r="H401" s="339" t="s">
        <v>721</v>
      </c>
      <c r="I401" s="340"/>
      <c r="J401" s="340"/>
      <c r="K401" s="340"/>
      <c r="L401" s="340"/>
      <c r="M401" s="313" t="s">
        <v>722</v>
      </c>
      <c r="N401" s="341"/>
      <c r="O401" s="339" t="s">
        <v>723</v>
      </c>
      <c r="P401" s="313" t="s">
        <v>724</v>
      </c>
      <c r="Q401" s="313"/>
      <c r="R401" s="313"/>
      <c r="S401" s="313"/>
      <c r="T401" s="313"/>
      <c r="U401" s="313"/>
      <c r="V401" s="313"/>
      <c r="W401" s="313"/>
      <c r="X401" s="341"/>
    </row>
    <row r="402" spans="1:24" ht="13.5" x14ac:dyDescent="0.15">
      <c r="A402" s="313"/>
      <c r="B402" s="328"/>
      <c r="C402" s="464"/>
      <c r="D402" s="465"/>
      <c r="E402" s="466"/>
      <c r="F402" s="338" t="s">
        <v>725</v>
      </c>
      <c r="G402" s="339"/>
      <c r="H402" s="339" t="s">
        <v>721</v>
      </c>
      <c r="I402" s="339"/>
      <c r="J402" s="342" t="s">
        <v>722</v>
      </c>
      <c r="K402" s="313" t="s">
        <v>726</v>
      </c>
      <c r="L402" s="313"/>
      <c r="M402" s="313"/>
      <c r="N402" s="341"/>
      <c r="O402" s="339" t="s">
        <v>723</v>
      </c>
      <c r="P402" s="313" t="s">
        <v>727</v>
      </c>
      <c r="Q402" s="313"/>
      <c r="R402" s="313"/>
      <c r="S402" s="313"/>
      <c r="T402" s="313"/>
      <c r="U402" s="313"/>
      <c r="V402" s="313"/>
      <c r="W402" s="313"/>
      <c r="X402" s="341"/>
    </row>
    <row r="403" spans="1:24" ht="13.5" x14ac:dyDescent="0.15">
      <c r="A403" s="313"/>
      <c r="B403" s="328"/>
      <c r="C403" s="464"/>
      <c r="D403" s="465"/>
      <c r="E403" s="466"/>
      <c r="F403" s="338" t="s">
        <v>728</v>
      </c>
      <c r="G403" s="339"/>
      <c r="H403" s="339"/>
      <c r="I403" s="339"/>
      <c r="J403" s="339"/>
      <c r="K403" s="339"/>
      <c r="L403" s="339"/>
      <c r="M403" s="313"/>
      <c r="N403" s="341"/>
      <c r="O403" s="339" t="s">
        <v>723</v>
      </c>
      <c r="P403" s="313" t="s">
        <v>729</v>
      </c>
      <c r="Q403" s="313"/>
      <c r="R403" s="313"/>
      <c r="S403" s="313"/>
      <c r="T403" s="313"/>
      <c r="U403" s="313"/>
      <c r="V403" s="313"/>
      <c r="W403" s="313"/>
      <c r="X403" s="341"/>
    </row>
    <row r="404" spans="1:24" ht="13.5" x14ac:dyDescent="0.15">
      <c r="A404" s="313"/>
      <c r="B404" s="328"/>
      <c r="C404" s="464"/>
      <c r="D404" s="465"/>
      <c r="E404" s="466"/>
      <c r="F404" s="338" t="s">
        <v>728</v>
      </c>
      <c r="G404" s="339"/>
      <c r="H404" s="339"/>
      <c r="I404" s="339"/>
      <c r="J404" s="339"/>
      <c r="K404" s="339"/>
      <c r="L404" s="339"/>
      <c r="M404" s="313"/>
      <c r="N404" s="341"/>
      <c r="O404" s="339" t="s">
        <v>723</v>
      </c>
      <c r="P404" s="313" t="s">
        <v>730</v>
      </c>
      <c r="Q404" s="313"/>
      <c r="R404" s="313"/>
      <c r="S404" s="313"/>
      <c r="T404" s="313"/>
      <c r="U404" s="313"/>
      <c r="V404" s="313"/>
      <c r="W404" s="313"/>
      <c r="X404" s="341"/>
    </row>
    <row r="405" spans="1:24" ht="13.5" x14ac:dyDescent="0.15">
      <c r="A405" s="313"/>
      <c r="B405" s="328"/>
      <c r="C405" s="464"/>
      <c r="D405" s="465"/>
      <c r="E405" s="466"/>
      <c r="F405" s="343"/>
      <c r="G405" s="313"/>
      <c r="H405" s="313"/>
      <c r="I405" s="313"/>
      <c r="J405" s="313"/>
      <c r="K405" s="313"/>
      <c r="L405" s="313"/>
      <c r="M405" s="313"/>
      <c r="N405" s="341"/>
      <c r="O405" s="339" t="s">
        <v>723</v>
      </c>
      <c r="P405" s="313" t="s">
        <v>731</v>
      </c>
      <c r="Q405" s="313"/>
      <c r="R405" s="313"/>
      <c r="S405" s="313"/>
      <c r="T405" s="313"/>
      <c r="U405" s="313"/>
      <c r="V405" s="313"/>
      <c r="W405" s="313"/>
      <c r="X405" s="341"/>
    </row>
    <row r="406" spans="1:24" thickBot="1" x14ac:dyDescent="0.2">
      <c r="A406" s="313"/>
      <c r="B406" s="328"/>
      <c r="C406" s="467"/>
      <c r="D406" s="468"/>
      <c r="E406" s="469"/>
      <c r="F406" s="344"/>
      <c r="G406" s="345"/>
      <c r="H406" s="345"/>
      <c r="I406" s="345"/>
      <c r="J406" s="345"/>
      <c r="K406" s="345"/>
      <c r="L406" s="345"/>
      <c r="M406" s="345"/>
      <c r="N406" s="346"/>
      <c r="O406" s="345"/>
      <c r="P406" s="345"/>
      <c r="Q406" s="345"/>
      <c r="R406" s="345"/>
      <c r="S406" s="345"/>
      <c r="T406" s="345"/>
      <c r="U406" s="345"/>
      <c r="V406" s="345"/>
      <c r="W406" s="345"/>
      <c r="X406" s="346"/>
    </row>
    <row r="407" spans="1:24" thickBot="1" x14ac:dyDescent="0.2">
      <c r="A407" s="313"/>
      <c r="B407" s="328"/>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row>
    <row r="408" spans="1:24" ht="13.5" x14ac:dyDescent="0.15">
      <c r="A408" s="313"/>
      <c r="B408" s="328"/>
      <c r="C408" s="461" t="s">
        <v>732</v>
      </c>
      <c r="D408" s="462"/>
      <c r="E408" s="463"/>
      <c r="F408" s="448" t="s">
        <v>627</v>
      </c>
      <c r="G408" s="449"/>
      <c r="H408" s="449"/>
      <c r="I408" s="449"/>
      <c r="J408" s="449"/>
      <c r="K408" s="449"/>
      <c r="L408" s="449"/>
      <c r="M408" s="449"/>
      <c r="N408" s="450"/>
      <c r="O408" s="448" t="s">
        <v>719</v>
      </c>
      <c r="P408" s="449"/>
      <c r="Q408" s="449"/>
      <c r="R408" s="449"/>
      <c r="S408" s="449"/>
      <c r="T408" s="449"/>
      <c r="U408" s="449"/>
      <c r="V408" s="449"/>
      <c r="W408" s="449"/>
      <c r="X408" s="450"/>
    </row>
    <row r="409" spans="1:24" thickBot="1" x14ac:dyDescent="0.2">
      <c r="A409" s="313"/>
      <c r="B409" s="328"/>
      <c r="C409" s="464"/>
      <c r="D409" s="465"/>
      <c r="E409" s="466"/>
      <c r="F409" s="451"/>
      <c r="G409" s="452"/>
      <c r="H409" s="452"/>
      <c r="I409" s="452"/>
      <c r="J409" s="452"/>
      <c r="K409" s="452"/>
      <c r="L409" s="452"/>
      <c r="M409" s="452"/>
      <c r="N409" s="453"/>
      <c r="O409" s="451"/>
      <c r="P409" s="452"/>
      <c r="Q409" s="452"/>
      <c r="R409" s="452"/>
      <c r="S409" s="452"/>
      <c r="T409" s="452"/>
      <c r="U409" s="452"/>
      <c r="V409" s="452"/>
      <c r="W409" s="452"/>
      <c r="X409" s="453"/>
    </row>
    <row r="410" spans="1:24" ht="13.5" x14ac:dyDescent="0.15">
      <c r="A410" s="313"/>
      <c r="B410" s="328"/>
      <c r="C410" s="464"/>
      <c r="D410" s="465"/>
      <c r="E410" s="466"/>
      <c r="F410" s="332"/>
      <c r="G410" s="333"/>
      <c r="H410" s="333"/>
      <c r="I410" s="333"/>
      <c r="J410" s="333"/>
      <c r="K410" s="333"/>
      <c r="L410" s="333"/>
      <c r="M410" s="333"/>
      <c r="N410" s="334"/>
      <c r="O410" s="333"/>
      <c r="P410" s="333"/>
      <c r="Q410" s="333"/>
      <c r="R410" s="333"/>
      <c r="S410" s="333"/>
      <c r="T410" s="333"/>
      <c r="U410" s="333"/>
      <c r="V410" s="333"/>
      <c r="W410" s="333"/>
      <c r="X410" s="341"/>
    </row>
    <row r="411" spans="1:24" thickBot="1" x14ac:dyDescent="0.2">
      <c r="A411" s="313"/>
      <c r="B411" s="337"/>
      <c r="C411" s="464"/>
      <c r="D411" s="465"/>
      <c r="E411" s="466"/>
      <c r="F411" s="338" t="s">
        <v>720</v>
      </c>
      <c r="G411" s="339"/>
      <c r="H411" s="339" t="s">
        <v>721</v>
      </c>
      <c r="I411" s="340"/>
      <c r="J411" s="340"/>
      <c r="K411" s="340"/>
      <c r="L411" s="340"/>
      <c r="M411" s="313" t="s">
        <v>722</v>
      </c>
      <c r="N411" s="341"/>
      <c r="O411" s="339" t="s">
        <v>723</v>
      </c>
      <c r="P411" s="313" t="s">
        <v>733</v>
      </c>
      <c r="Q411" s="313"/>
      <c r="R411" s="313"/>
      <c r="S411" s="313"/>
      <c r="T411" s="313"/>
      <c r="U411" s="313"/>
      <c r="V411" s="313"/>
      <c r="W411" s="313"/>
      <c r="X411" s="341"/>
    </row>
    <row r="412" spans="1:24" ht="13.5" x14ac:dyDescent="0.15">
      <c r="A412" s="313"/>
      <c r="B412" s="314"/>
      <c r="C412" s="464"/>
      <c r="D412" s="465"/>
      <c r="E412" s="466"/>
      <c r="F412" s="338" t="s">
        <v>725</v>
      </c>
      <c r="G412" s="339"/>
      <c r="H412" s="339" t="s">
        <v>721</v>
      </c>
      <c r="I412" s="339"/>
      <c r="J412" s="342" t="s">
        <v>722</v>
      </c>
      <c r="K412" s="313" t="s">
        <v>726</v>
      </c>
      <c r="L412" s="313"/>
      <c r="M412" s="313"/>
      <c r="N412" s="341"/>
      <c r="O412" s="339" t="s">
        <v>723</v>
      </c>
      <c r="P412" s="313" t="s">
        <v>734</v>
      </c>
      <c r="Q412" s="313"/>
      <c r="R412" s="313"/>
      <c r="S412" s="313"/>
      <c r="T412" s="313"/>
      <c r="U412" s="313"/>
      <c r="V412" s="313"/>
      <c r="W412" s="313"/>
      <c r="X412" s="341"/>
    </row>
    <row r="413" spans="1:24" ht="13.5" x14ac:dyDescent="0.15">
      <c r="A413" s="313"/>
      <c r="B413" s="314"/>
      <c r="C413" s="464"/>
      <c r="D413" s="465"/>
      <c r="E413" s="466"/>
      <c r="F413" s="338" t="s">
        <v>728</v>
      </c>
      <c r="G413" s="339"/>
      <c r="H413" s="339"/>
      <c r="I413" s="339"/>
      <c r="J413" s="339"/>
      <c r="K413" s="339"/>
      <c r="L413" s="339"/>
      <c r="M413" s="313"/>
      <c r="N413" s="341"/>
      <c r="O413" s="333"/>
      <c r="P413" s="313"/>
      <c r="Q413" s="313"/>
      <c r="R413" s="313"/>
      <c r="S413" s="313"/>
      <c r="T413" s="313"/>
      <c r="U413" s="313"/>
      <c r="V413" s="313"/>
      <c r="W413" s="313"/>
      <c r="X413" s="341"/>
    </row>
    <row r="414" spans="1:24" ht="13.5" x14ac:dyDescent="0.15">
      <c r="A414" s="313"/>
      <c r="B414" s="314"/>
      <c r="C414" s="464"/>
      <c r="D414" s="465"/>
      <c r="E414" s="466"/>
      <c r="F414" s="338" t="s">
        <v>728</v>
      </c>
      <c r="G414" s="339"/>
      <c r="H414" s="339"/>
      <c r="I414" s="339"/>
      <c r="J414" s="339"/>
      <c r="K414" s="339"/>
      <c r="L414" s="339"/>
      <c r="M414" s="313"/>
      <c r="N414" s="341"/>
      <c r="O414" s="313"/>
      <c r="P414" s="342"/>
      <c r="Q414" s="342"/>
      <c r="R414" s="342"/>
      <c r="S414" s="342"/>
      <c r="T414" s="342"/>
      <c r="U414" s="342"/>
      <c r="V414" s="342"/>
      <c r="W414" s="342"/>
      <c r="X414" s="341"/>
    </row>
    <row r="415" spans="1:24" ht="13.5" x14ac:dyDescent="0.15">
      <c r="A415" s="313"/>
      <c r="B415" s="314"/>
      <c r="C415" s="464"/>
      <c r="D415" s="465"/>
      <c r="E415" s="466"/>
      <c r="F415" s="314"/>
      <c r="G415" s="314"/>
      <c r="H415" s="314"/>
      <c r="I415" s="314"/>
      <c r="J415" s="314"/>
      <c r="K415" s="314"/>
      <c r="L415" s="314"/>
      <c r="M415" s="313"/>
      <c r="N415" s="341"/>
      <c r="O415" s="313"/>
      <c r="P415" s="313"/>
      <c r="Q415" s="313"/>
      <c r="R415" s="313"/>
      <c r="S415" s="313"/>
      <c r="T415" s="313"/>
      <c r="U415" s="313"/>
      <c r="V415" s="313"/>
      <c r="W415" s="313"/>
      <c r="X415" s="341"/>
    </row>
    <row r="416" spans="1:24" thickBot="1" x14ac:dyDescent="0.2">
      <c r="A416" s="313"/>
      <c r="B416" s="314"/>
      <c r="C416" s="467"/>
      <c r="D416" s="468"/>
      <c r="E416" s="469"/>
      <c r="F416" s="344"/>
      <c r="G416" s="345"/>
      <c r="H416" s="345"/>
      <c r="I416" s="345"/>
      <c r="J416" s="345"/>
      <c r="K416" s="345"/>
      <c r="L416" s="345"/>
      <c r="M416" s="345"/>
      <c r="N416" s="346"/>
      <c r="O416" s="345"/>
      <c r="P416" s="345"/>
      <c r="Q416" s="345"/>
      <c r="R416" s="345"/>
      <c r="S416" s="345"/>
      <c r="T416" s="345"/>
      <c r="U416" s="345"/>
      <c r="V416" s="345"/>
      <c r="W416" s="345"/>
      <c r="X416" s="346"/>
    </row>
    <row r="417" spans="1:24" ht="13.5" x14ac:dyDescent="0.15">
      <c r="A417" s="313"/>
      <c r="B417" s="314"/>
      <c r="C417" s="315"/>
      <c r="D417" s="315"/>
      <c r="E417" s="315"/>
      <c r="F417" s="316"/>
      <c r="G417" s="316"/>
      <c r="H417" s="316"/>
      <c r="I417" s="316"/>
      <c r="J417" s="316"/>
      <c r="K417" s="316"/>
      <c r="L417" s="316"/>
      <c r="M417" s="316"/>
      <c r="N417" s="316"/>
      <c r="O417" s="316"/>
      <c r="P417" s="316"/>
      <c r="Q417" s="316"/>
      <c r="R417" s="316"/>
      <c r="S417" s="316"/>
      <c r="T417" s="316"/>
      <c r="U417" s="316"/>
      <c r="V417" s="316"/>
      <c r="W417" s="316"/>
      <c r="X417" s="316"/>
    </row>
    <row r="418" spans="1:24" thickBot="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row>
    <row r="419" spans="1:24" ht="15" thickBot="1" x14ac:dyDescent="0.2">
      <c r="A419" s="347" t="s">
        <v>736</v>
      </c>
      <c r="B419" s="313"/>
      <c r="C419" s="313"/>
      <c r="D419" s="313"/>
      <c r="E419" s="313"/>
      <c r="F419" s="313"/>
      <c r="G419" s="313"/>
      <c r="H419" s="313"/>
      <c r="I419" s="313"/>
      <c r="J419" s="313"/>
      <c r="K419" s="313"/>
      <c r="L419" s="313"/>
      <c r="M419" s="313"/>
      <c r="N419" s="313"/>
      <c r="O419" s="313"/>
      <c r="P419" s="313"/>
      <c r="Q419" s="313"/>
      <c r="R419" s="313"/>
      <c r="S419" s="313"/>
      <c r="T419" s="313"/>
      <c r="U419" s="470" t="s">
        <v>735</v>
      </c>
      <c r="V419" s="471"/>
      <c r="W419" s="472"/>
      <c r="X419" s="313"/>
    </row>
    <row r="420" spans="1:24" thickBot="1" x14ac:dyDescent="0.2">
      <c r="A420" s="347"/>
      <c r="B420" s="313"/>
      <c r="C420" s="313"/>
      <c r="D420" s="313"/>
      <c r="E420" s="313"/>
      <c r="F420" s="313"/>
      <c r="G420" s="313"/>
      <c r="H420" s="313"/>
      <c r="I420" s="313"/>
      <c r="J420" s="313"/>
      <c r="K420" s="313"/>
      <c r="L420" s="313"/>
      <c r="M420" s="313"/>
      <c r="N420" s="313"/>
      <c r="O420" s="313"/>
      <c r="P420" s="313"/>
      <c r="Q420" s="313"/>
      <c r="R420" s="313"/>
      <c r="S420" s="313"/>
      <c r="T420" s="313"/>
      <c r="U420" s="313"/>
      <c r="V420" s="313"/>
      <c r="W420" s="313"/>
      <c r="X420" s="313"/>
    </row>
    <row r="421" spans="1:24" ht="13.5" x14ac:dyDescent="0.15">
      <c r="A421" s="313"/>
      <c r="B421" s="448" t="s">
        <v>737</v>
      </c>
      <c r="C421" s="449"/>
      <c r="D421" s="454"/>
      <c r="E421" s="455" t="s">
        <v>738</v>
      </c>
      <c r="F421" s="456"/>
      <c r="G421" s="456"/>
      <c r="H421" s="456"/>
      <c r="I421" s="456"/>
      <c r="J421" s="456"/>
      <c r="K421" s="456"/>
      <c r="L421" s="456"/>
      <c r="M421" s="456"/>
      <c r="N421" s="456"/>
      <c r="O421" s="456"/>
      <c r="P421" s="456"/>
      <c r="Q421" s="456"/>
      <c r="R421" s="456"/>
      <c r="S421" s="457"/>
      <c r="T421" s="313"/>
      <c r="U421" s="313"/>
      <c r="V421" s="313"/>
      <c r="W421" s="313"/>
      <c r="X421" s="317"/>
    </row>
    <row r="422" spans="1:24" ht="13.5" x14ac:dyDescent="0.15">
      <c r="A422" s="313"/>
      <c r="B422" s="350" t="s">
        <v>718</v>
      </c>
      <c r="C422" s="351"/>
      <c r="D422" s="352"/>
      <c r="E422" s="353" t="s">
        <v>739</v>
      </c>
      <c r="F422" s="351"/>
      <c r="G422" s="351"/>
      <c r="H422" s="351"/>
      <c r="I422" s="351"/>
      <c r="J422" s="351"/>
      <c r="K422" s="351"/>
      <c r="L422" s="351"/>
      <c r="M422" s="351"/>
      <c r="N422" s="351"/>
      <c r="O422" s="351"/>
      <c r="P422" s="351"/>
      <c r="Q422" s="355"/>
      <c r="R422" s="355"/>
      <c r="S422" s="354"/>
      <c r="T422" s="313"/>
      <c r="U422" s="313"/>
      <c r="V422" s="313"/>
      <c r="W422" s="313"/>
      <c r="X422" s="317"/>
    </row>
    <row r="423" spans="1:24" thickBot="1" x14ac:dyDescent="0.2">
      <c r="A423" s="313"/>
      <c r="B423" s="329" t="s">
        <v>732</v>
      </c>
      <c r="C423" s="330"/>
      <c r="D423" s="348"/>
      <c r="E423" s="349" t="s">
        <v>753</v>
      </c>
      <c r="F423" s="330"/>
      <c r="G423" s="330"/>
      <c r="H423" s="330"/>
      <c r="I423" s="330"/>
      <c r="J423" s="330"/>
      <c r="K423" s="330"/>
      <c r="L423" s="330"/>
      <c r="M423" s="330"/>
      <c r="N423" s="330"/>
      <c r="O423" s="330"/>
      <c r="P423" s="330"/>
      <c r="Q423" s="356"/>
      <c r="R423" s="356"/>
      <c r="S423" s="331"/>
      <c r="T423" s="313"/>
      <c r="U423" s="313"/>
      <c r="V423" s="313"/>
      <c r="W423" s="313"/>
      <c r="X423" s="317"/>
    </row>
    <row r="424" spans="1:24" ht="13.5" x14ac:dyDescent="0.15">
      <c r="A424" s="314"/>
      <c r="B424" s="314"/>
      <c r="C424" s="314"/>
      <c r="D424" s="314"/>
      <c r="E424" s="314"/>
      <c r="F424" s="314"/>
      <c r="G424" s="314"/>
      <c r="H424" s="314"/>
      <c r="I424" s="314"/>
      <c r="J424" s="314"/>
      <c r="K424" s="314"/>
      <c r="L424" s="314"/>
      <c r="M424" s="314"/>
      <c r="N424" s="314"/>
      <c r="O424" s="314"/>
      <c r="P424" s="314"/>
      <c r="Q424" s="314"/>
      <c r="R424" s="314"/>
      <c r="S424" s="314"/>
      <c r="T424" s="314"/>
      <c r="U424" s="314"/>
      <c r="V424" s="314"/>
      <c r="W424" s="314"/>
      <c r="X424" s="314"/>
    </row>
    <row r="425" spans="1:24" ht="13.5" x14ac:dyDescent="0.15">
      <c r="A425" s="317"/>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row>
  </sheetData>
  <mergeCells count="422">
    <mergeCell ref="AA122:AB122"/>
    <mergeCell ref="AA124:AB124"/>
    <mergeCell ref="B163:E164"/>
    <mergeCell ref="F163:X163"/>
    <mergeCell ref="F164:X164"/>
    <mergeCell ref="B147:E157"/>
    <mergeCell ref="B158:E162"/>
    <mergeCell ref="F141:X141"/>
    <mergeCell ref="J27:O27"/>
    <mergeCell ref="N108:O108"/>
    <mergeCell ref="R107:S107"/>
    <mergeCell ref="R108:S108"/>
    <mergeCell ref="E42:I42"/>
    <mergeCell ref="D108:E108"/>
    <mergeCell ref="K108:L108"/>
    <mergeCell ref="K109:L109"/>
    <mergeCell ref="N109:O109"/>
    <mergeCell ref="H34:J34"/>
    <mergeCell ref="K34:Q34"/>
    <mergeCell ref="U107:V107"/>
    <mergeCell ref="U108:V108"/>
    <mergeCell ref="U109:V109"/>
    <mergeCell ref="K107:L107"/>
    <mergeCell ref="D107:E107"/>
    <mergeCell ref="I112:K112"/>
    <mergeCell ref="L113:R116"/>
    <mergeCell ref="R109:S109"/>
    <mergeCell ref="B19:W19"/>
    <mergeCell ref="B141:E141"/>
    <mergeCell ref="C3:W3"/>
    <mergeCell ref="L125:R125"/>
    <mergeCell ref="R178:T179"/>
    <mergeCell ref="B42:C42"/>
    <mergeCell ref="B176:M176"/>
    <mergeCell ref="N176:Q176"/>
    <mergeCell ref="B142:E146"/>
    <mergeCell ref="D109:E109"/>
    <mergeCell ref="C28:W28"/>
    <mergeCell ref="G108:H108"/>
    <mergeCell ref="G109:H109"/>
    <mergeCell ref="C26:H26"/>
    <mergeCell ref="C27:H27"/>
    <mergeCell ref="C34:G34"/>
    <mergeCell ref="I113:K116"/>
    <mergeCell ref="L112:R112"/>
    <mergeCell ref="L120:R120"/>
    <mergeCell ref="I126:K130"/>
    <mergeCell ref="S113:X116"/>
    <mergeCell ref="G1:P1"/>
    <mergeCell ref="J26:O26"/>
    <mergeCell ref="Q26:V26"/>
    <mergeCell ref="Q27:V27"/>
    <mergeCell ref="N107:O107"/>
    <mergeCell ref="B22:W22"/>
    <mergeCell ref="B71:D71"/>
    <mergeCell ref="G107:H107"/>
    <mergeCell ref="J42:P42"/>
    <mergeCell ref="Q42:W42"/>
    <mergeCell ref="B70:D70"/>
    <mergeCell ref="E192:K192"/>
    <mergeCell ref="O179:P179"/>
    <mergeCell ref="O181:P181"/>
    <mergeCell ref="O182:P182"/>
    <mergeCell ref="O178:P178"/>
    <mergeCell ref="R176:X176"/>
    <mergeCell ref="W178:X179"/>
    <mergeCell ref="U178:V179"/>
    <mergeCell ref="S117:X125"/>
    <mergeCell ref="L118:R118"/>
    <mergeCell ref="I122:K125"/>
    <mergeCell ref="L123:R123"/>
    <mergeCell ref="L121:R121"/>
    <mergeCell ref="L119:R119"/>
    <mergeCell ref="I117:K121"/>
    <mergeCell ref="A220:X220"/>
    <mergeCell ref="B112:H112"/>
    <mergeCell ref="B193:C198"/>
    <mergeCell ref="L187:P198"/>
    <mergeCell ref="L122:R122"/>
    <mergeCell ref="L117:R117"/>
    <mergeCell ref="B211:X217"/>
    <mergeCell ref="F207:I207"/>
    <mergeCell ref="D201:K201"/>
    <mergeCell ref="L201:P203"/>
    <mergeCell ref="D202:K202"/>
    <mergeCell ref="D203:K203"/>
    <mergeCell ref="Q201:X201"/>
    <mergeCell ref="Q202:X202"/>
    <mergeCell ref="Q203:X203"/>
    <mergeCell ref="B201:C203"/>
    <mergeCell ref="S112:X112"/>
    <mergeCell ref="R181:T182"/>
    <mergeCell ref="L126:R130"/>
    <mergeCell ref="S126:X130"/>
    <mergeCell ref="L124:R124"/>
    <mergeCell ref="U181:V182"/>
    <mergeCell ref="W181:X182"/>
    <mergeCell ref="B187:C192"/>
    <mergeCell ref="I272:M272"/>
    <mergeCell ref="O272:P272"/>
    <mergeCell ref="B267:H267"/>
    <mergeCell ref="I267:T267"/>
    <mergeCell ref="U267:X267"/>
    <mergeCell ref="D268:H268"/>
    <mergeCell ref="I268:M268"/>
    <mergeCell ref="O268:P268"/>
    <mergeCell ref="Q268:T268"/>
    <mergeCell ref="U268:X268"/>
    <mergeCell ref="D269:H269"/>
    <mergeCell ref="I269:M269"/>
    <mergeCell ref="O269:P269"/>
    <mergeCell ref="Q269:T269"/>
    <mergeCell ref="U269:X269"/>
    <mergeCell ref="D270:H270"/>
    <mergeCell ref="I270:M270"/>
    <mergeCell ref="O270:P270"/>
    <mergeCell ref="Q270:T270"/>
    <mergeCell ref="U270:X270"/>
    <mergeCell ref="B323:C323"/>
    <mergeCell ref="D323:F323"/>
    <mergeCell ref="G323:J323"/>
    <mergeCell ref="K323:O323"/>
    <mergeCell ref="P323:S323"/>
    <mergeCell ref="T323:W323"/>
    <mergeCell ref="U273:X273"/>
    <mergeCell ref="D275:H275"/>
    <mergeCell ref="I275:M275"/>
    <mergeCell ref="O275:P275"/>
    <mergeCell ref="Q275:T275"/>
    <mergeCell ref="B318:C318"/>
    <mergeCell ref="D318:F318"/>
    <mergeCell ref="G318:J318"/>
    <mergeCell ref="K318:O318"/>
    <mergeCell ref="P318:S318"/>
    <mergeCell ref="T318:W318"/>
    <mergeCell ref="B317:C317"/>
    <mergeCell ref="D317:F317"/>
    <mergeCell ref="G317:J317"/>
    <mergeCell ref="K317:O317"/>
    <mergeCell ref="P317:S317"/>
    <mergeCell ref="T317:W317"/>
    <mergeCell ref="B320:C320"/>
    <mergeCell ref="D320:F320"/>
    <mergeCell ref="G320:J320"/>
    <mergeCell ref="K320:O320"/>
    <mergeCell ref="P320:S320"/>
    <mergeCell ref="T320:W320"/>
    <mergeCell ref="B319:C319"/>
    <mergeCell ref="D319:F319"/>
    <mergeCell ref="G319:J319"/>
    <mergeCell ref="K319:O319"/>
    <mergeCell ref="P319:S319"/>
    <mergeCell ref="T319:W319"/>
    <mergeCell ref="B322:C322"/>
    <mergeCell ref="D322:F322"/>
    <mergeCell ref="G322:J322"/>
    <mergeCell ref="K322:O322"/>
    <mergeCell ref="P322:S322"/>
    <mergeCell ref="T322:W322"/>
    <mergeCell ref="B321:C321"/>
    <mergeCell ref="D321:F321"/>
    <mergeCell ref="G321:J321"/>
    <mergeCell ref="K321:O321"/>
    <mergeCell ref="P321:S321"/>
    <mergeCell ref="T321:W321"/>
    <mergeCell ref="B331:C331"/>
    <mergeCell ref="D331:F331"/>
    <mergeCell ref="G331:J331"/>
    <mergeCell ref="K331:O331"/>
    <mergeCell ref="P331:S331"/>
    <mergeCell ref="T331:W331"/>
    <mergeCell ref="B330:C330"/>
    <mergeCell ref="D330:F330"/>
    <mergeCell ref="G330:J330"/>
    <mergeCell ref="K330:O330"/>
    <mergeCell ref="P330:S330"/>
    <mergeCell ref="T330:W330"/>
    <mergeCell ref="B333:C333"/>
    <mergeCell ref="D333:F333"/>
    <mergeCell ref="G333:J333"/>
    <mergeCell ref="K333:O333"/>
    <mergeCell ref="P333:S333"/>
    <mergeCell ref="T333:W333"/>
    <mergeCell ref="B332:C332"/>
    <mergeCell ref="D332:F332"/>
    <mergeCell ref="G332:J332"/>
    <mergeCell ref="K332:O332"/>
    <mergeCell ref="P332:S332"/>
    <mergeCell ref="T332:W332"/>
    <mergeCell ref="U275:X275"/>
    <mergeCell ref="D276:H276"/>
    <mergeCell ref="I276:M276"/>
    <mergeCell ref="O276:P276"/>
    <mergeCell ref="Q276:T276"/>
    <mergeCell ref="U276:X276"/>
    <mergeCell ref="A233:X233"/>
    <mergeCell ref="D274:H274"/>
    <mergeCell ref="I274:M274"/>
    <mergeCell ref="O274:P274"/>
    <mergeCell ref="Q274:T274"/>
    <mergeCell ref="U274:X274"/>
    <mergeCell ref="D273:H273"/>
    <mergeCell ref="I273:M273"/>
    <mergeCell ref="O273:P273"/>
    <mergeCell ref="Q273:T273"/>
    <mergeCell ref="D271:H271"/>
    <mergeCell ref="I271:M271"/>
    <mergeCell ref="O271:P271"/>
    <mergeCell ref="Q271:T271"/>
    <mergeCell ref="U271:X271"/>
    <mergeCell ref="D272:H272"/>
    <mergeCell ref="Q272:T272"/>
    <mergeCell ref="U272:X272"/>
    <mergeCell ref="D277:H277"/>
    <mergeCell ref="I277:M277"/>
    <mergeCell ref="O277:P277"/>
    <mergeCell ref="Q277:T277"/>
    <mergeCell ref="U277:X277"/>
    <mergeCell ref="D278:H278"/>
    <mergeCell ref="I278:M278"/>
    <mergeCell ref="O278:P278"/>
    <mergeCell ref="Q278:T278"/>
    <mergeCell ref="U278:X278"/>
    <mergeCell ref="D279:H279"/>
    <mergeCell ref="I279:M279"/>
    <mergeCell ref="O279:P279"/>
    <mergeCell ref="Q279:T279"/>
    <mergeCell ref="U279:X279"/>
    <mergeCell ref="D280:H280"/>
    <mergeCell ref="I280:M280"/>
    <mergeCell ref="O280:P280"/>
    <mergeCell ref="Q280:T280"/>
    <mergeCell ref="U280:X280"/>
    <mergeCell ref="D281:H281"/>
    <mergeCell ref="I281:M281"/>
    <mergeCell ref="O281:P281"/>
    <mergeCell ref="Q281:T281"/>
    <mergeCell ref="U281:X281"/>
    <mergeCell ref="D282:H282"/>
    <mergeCell ref="I282:M282"/>
    <mergeCell ref="O282:P282"/>
    <mergeCell ref="Q282:T282"/>
    <mergeCell ref="U282:X282"/>
    <mergeCell ref="D283:H283"/>
    <mergeCell ref="I283:M283"/>
    <mergeCell ref="O283:P283"/>
    <mergeCell ref="Q283:T283"/>
    <mergeCell ref="U283:X283"/>
    <mergeCell ref="D284:H284"/>
    <mergeCell ref="I284:M284"/>
    <mergeCell ref="O284:P284"/>
    <mergeCell ref="Q284:T284"/>
    <mergeCell ref="U284:X284"/>
    <mergeCell ref="D285:H285"/>
    <mergeCell ref="I285:M285"/>
    <mergeCell ref="O285:P285"/>
    <mergeCell ref="Q285:T285"/>
    <mergeCell ref="U285:X285"/>
    <mergeCell ref="D286:H286"/>
    <mergeCell ref="I286:M286"/>
    <mergeCell ref="O286:P286"/>
    <mergeCell ref="Q286:T286"/>
    <mergeCell ref="U286:X286"/>
    <mergeCell ref="D287:H287"/>
    <mergeCell ref="I287:M287"/>
    <mergeCell ref="O287:P287"/>
    <mergeCell ref="Q287:T287"/>
    <mergeCell ref="U287:X287"/>
    <mergeCell ref="D288:H288"/>
    <mergeCell ref="I288:M288"/>
    <mergeCell ref="O288:P288"/>
    <mergeCell ref="Q288:T288"/>
    <mergeCell ref="U288:X288"/>
    <mergeCell ref="G301:K301"/>
    <mergeCell ref="Q301:U301"/>
    <mergeCell ref="G303:K303"/>
    <mergeCell ref="Q303:U303"/>
    <mergeCell ref="G304:K304"/>
    <mergeCell ref="Q304:U304"/>
    <mergeCell ref="G293:K293"/>
    <mergeCell ref="G294:K294"/>
    <mergeCell ref="G296:K296"/>
    <mergeCell ref="G297:K297"/>
    <mergeCell ref="G300:K300"/>
    <mergeCell ref="Q300:U300"/>
    <mergeCell ref="G310:K310"/>
    <mergeCell ref="Q310:U310"/>
    <mergeCell ref="G312:K312"/>
    <mergeCell ref="Q312:U312"/>
    <mergeCell ref="G313:K313"/>
    <mergeCell ref="Q313:U313"/>
    <mergeCell ref="G306:K306"/>
    <mergeCell ref="Q306:U306"/>
    <mergeCell ref="G307:K307"/>
    <mergeCell ref="Q307:U307"/>
    <mergeCell ref="G309:K309"/>
    <mergeCell ref="Q309:U309"/>
    <mergeCell ref="B325:C325"/>
    <mergeCell ref="D325:F325"/>
    <mergeCell ref="G325:J325"/>
    <mergeCell ref="K325:O325"/>
    <mergeCell ref="P325:S325"/>
    <mergeCell ref="T325:W325"/>
    <mergeCell ref="B324:C324"/>
    <mergeCell ref="D324:F324"/>
    <mergeCell ref="G324:J324"/>
    <mergeCell ref="K324:O324"/>
    <mergeCell ref="P324:S324"/>
    <mergeCell ref="T324:W324"/>
    <mergeCell ref="B335:C335"/>
    <mergeCell ref="D335:F335"/>
    <mergeCell ref="G335:J335"/>
    <mergeCell ref="K335:O335"/>
    <mergeCell ref="P335:S335"/>
    <mergeCell ref="T335:W335"/>
    <mergeCell ref="B334:C334"/>
    <mergeCell ref="D334:F334"/>
    <mergeCell ref="G334:J334"/>
    <mergeCell ref="K334:O334"/>
    <mergeCell ref="P334:S334"/>
    <mergeCell ref="T334:W334"/>
    <mergeCell ref="B327:C327"/>
    <mergeCell ref="D327:F327"/>
    <mergeCell ref="G327:J327"/>
    <mergeCell ref="K327:O327"/>
    <mergeCell ref="P327:S327"/>
    <mergeCell ref="T327:W327"/>
    <mergeCell ref="B326:C326"/>
    <mergeCell ref="D326:F326"/>
    <mergeCell ref="G326:J326"/>
    <mergeCell ref="K326:O326"/>
    <mergeCell ref="P326:S326"/>
    <mergeCell ref="T326:W326"/>
    <mergeCell ref="B421:D421"/>
    <mergeCell ref="E421:S421"/>
    <mergeCell ref="A361:X361"/>
    <mergeCell ref="A362:X362"/>
    <mergeCell ref="A366:X366"/>
    <mergeCell ref="A365:X365"/>
    <mergeCell ref="A364:X364"/>
    <mergeCell ref="A369:X369"/>
    <mergeCell ref="A368:X368"/>
    <mergeCell ref="A372:X372"/>
    <mergeCell ref="F408:N409"/>
    <mergeCell ref="O408:X409"/>
    <mergeCell ref="A367:X367"/>
    <mergeCell ref="A377:X377"/>
    <mergeCell ref="A371:X371"/>
    <mergeCell ref="A382:X382"/>
    <mergeCell ref="A383:X383"/>
    <mergeCell ref="A379:X379"/>
    <mergeCell ref="U419:W419"/>
    <mergeCell ref="A384:X384"/>
    <mergeCell ref="A387:X387"/>
    <mergeCell ref="A385:X385"/>
    <mergeCell ref="A391:X391"/>
    <mergeCell ref="A390:X390"/>
    <mergeCell ref="C408:E416"/>
    <mergeCell ref="B340:C340"/>
    <mergeCell ref="D340:F340"/>
    <mergeCell ref="G340:J340"/>
    <mergeCell ref="K340:O340"/>
    <mergeCell ref="P340:S340"/>
    <mergeCell ref="T340:W340"/>
    <mergeCell ref="I356:N356"/>
    <mergeCell ref="I357:N357"/>
    <mergeCell ref="G348:H350"/>
    <mergeCell ref="I348:N348"/>
    <mergeCell ref="I349:N349"/>
    <mergeCell ref="I350:N350"/>
    <mergeCell ref="C352:F357"/>
    <mergeCell ref="G352:N352"/>
    <mergeCell ref="C343:K343"/>
    <mergeCell ref="N343:U343"/>
    <mergeCell ref="C345:F350"/>
    <mergeCell ref="G345:N345"/>
    <mergeCell ref="O345:X345"/>
    <mergeCell ref="G346:H346"/>
    <mergeCell ref="I346:N346"/>
    <mergeCell ref="O346:X350"/>
    <mergeCell ref="G347:H347"/>
    <mergeCell ref="B339:C339"/>
    <mergeCell ref="D339:F339"/>
    <mergeCell ref="G339:J339"/>
    <mergeCell ref="K339:O339"/>
    <mergeCell ref="P339:S339"/>
    <mergeCell ref="T339:W339"/>
    <mergeCell ref="B338:C338"/>
    <mergeCell ref="U394:W394"/>
    <mergeCell ref="C398:E406"/>
    <mergeCell ref="F398:N399"/>
    <mergeCell ref="O398:X399"/>
    <mergeCell ref="I347:N347"/>
    <mergeCell ref="O352:X352"/>
    <mergeCell ref="G353:H353"/>
    <mergeCell ref="I353:N353"/>
    <mergeCell ref="O353:X357"/>
    <mergeCell ref="G354:H354"/>
    <mergeCell ref="I354:N354"/>
    <mergeCell ref="G355:H357"/>
    <mergeCell ref="I355:N355"/>
    <mergeCell ref="A388:X388"/>
    <mergeCell ref="A376:X376"/>
    <mergeCell ref="A373:X373"/>
    <mergeCell ref="U359:W359"/>
    <mergeCell ref="T337:W337"/>
    <mergeCell ref="B336:C336"/>
    <mergeCell ref="D336:F336"/>
    <mergeCell ref="G336:J336"/>
    <mergeCell ref="K336:O336"/>
    <mergeCell ref="D338:F338"/>
    <mergeCell ref="G338:J338"/>
    <mergeCell ref="P336:S336"/>
    <mergeCell ref="T336:W336"/>
    <mergeCell ref="B337:C337"/>
    <mergeCell ref="D337:F337"/>
    <mergeCell ref="G337:J337"/>
    <mergeCell ref="K337:O337"/>
    <mergeCell ref="P337:S337"/>
    <mergeCell ref="K338:O338"/>
    <mergeCell ref="P338:S338"/>
    <mergeCell ref="T338:W338"/>
  </mergeCells>
  <phoneticPr fontId="42"/>
  <dataValidations count="1">
    <dataValidation type="list" allowBlank="1" showInputMessage="1" showErrorMessage="1" sqref="H142:H143 H147">
      <formula1>#REF!</formula1>
    </dataValidation>
  </dataValidations>
  <hyperlinks>
    <hyperlink ref="AB112" r:id="rId1"/>
    <hyperlink ref="AA115" r:id="rId2"/>
    <hyperlink ref="AA117" r:id="rId3"/>
    <hyperlink ref="AA119" r:id="rId4"/>
    <hyperlink ref="AA122" r:id="rId5" display="http://www.city.suita.osaka.jp/home.html"/>
    <hyperlink ref="AA124" r:id="rId6" display="http://suitacity.bosai.info/pinpoint2/index.html"/>
    <hyperlink ref="AA126" r:id="rId7"/>
    <hyperlink ref="AA128" r:id="rId8"/>
    <hyperlink ref="AA130" r:id="rId9"/>
  </hyperlinks>
  <printOptions horizontalCentered="1"/>
  <pageMargins left="0.51181102362204722" right="0.39370078740157483" top="0.6692913385826772" bottom="0.51181102362204722" header="0.31496062992125984" footer="0.31496062992125984"/>
  <pageSetup paperSize="9" fitToHeight="0" orientation="portrait" r:id="rId10"/>
  <headerFooter>
    <oddFooter>&amp;P / &amp;N ページ</oddFooter>
  </headerFooter>
  <rowBreaks count="13" manualBreakCount="13">
    <brk id="39" max="23" man="1"/>
    <brk id="69" max="23" man="1"/>
    <brk id="102" max="23" man="1"/>
    <brk id="137" max="23" man="1"/>
    <brk id="169" max="23" man="1"/>
    <brk id="204" max="23" man="1"/>
    <brk id="232" max="23" man="1"/>
    <brk id="265" max="23" man="1"/>
    <brk id="289" max="23" man="1"/>
    <brk id="315" max="23" man="1"/>
    <brk id="341" max="23" man="1"/>
    <brk id="358" max="23" man="1"/>
    <brk id="393" max="23" man="1"/>
  </rowBreaks>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zoomScaleNormal="100" workbookViewId="0">
      <selection sqref="A1:D1"/>
    </sheetView>
  </sheetViews>
  <sheetFormatPr defaultRowHeight="13.5" x14ac:dyDescent="0.15"/>
  <cols>
    <col min="1" max="4" width="20.625" customWidth="1"/>
  </cols>
  <sheetData>
    <row r="1" spans="1:4" ht="20.100000000000001" customHeight="1" x14ac:dyDescent="0.15">
      <c r="A1" s="696" t="s">
        <v>550</v>
      </c>
      <c r="B1" s="696"/>
      <c r="C1" s="696"/>
      <c r="D1" s="696"/>
    </row>
    <row r="2" spans="1:4" ht="20.100000000000001" customHeight="1" x14ac:dyDescent="0.15">
      <c r="A2" s="700" t="s">
        <v>551</v>
      </c>
      <c r="B2" s="700"/>
      <c r="C2" s="700"/>
      <c r="D2" s="700"/>
    </row>
    <row r="3" spans="1:4" x14ac:dyDescent="0.15">
      <c r="A3" s="698" t="s">
        <v>548</v>
      </c>
      <c r="B3" s="698"/>
      <c r="C3" s="698"/>
      <c r="D3" s="698"/>
    </row>
    <row r="4" spans="1:4" x14ac:dyDescent="0.15">
      <c r="A4" s="697" t="s">
        <v>549</v>
      </c>
      <c r="B4" s="697"/>
      <c r="C4" s="697"/>
      <c r="D4" s="697"/>
    </row>
    <row r="5" spans="1:4" ht="20.100000000000001" customHeight="1" thickBot="1" x14ac:dyDescent="0.2">
      <c r="A5" s="699" t="s">
        <v>524</v>
      </c>
      <c r="B5" s="699"/>
      <c r="C5" s="699"/>
      <c r="D5" s="699"/>
    </row>
    <row r="6" spans="1:4" ht="15" thickTop="1" thickBot="1" x14ac:dyDescent="0.2">
      <c r="A6" s="12" t="s">
        <v>12</v>
      </c>
      <c r="B6" s="13" t="s">
        <v>13</v>
      </c>
      <c r="C6" s="13" t="s">
        <v>14</v>
      </c>
      <c r="D6" s="14" t="s">
        <v>79</v>
      </c>
    </row>
    <row r="7" spans="1:4" ht="15" thickTop="1" thickBot="1" x14ac:dyDescent="0.2">
      <c r="A7" s="9" t="s">
        <v>39</v>
      </c>
      <c r="B7" s="10" t="s">
        <v>80</v>
      </c>
      <c r="C7" s="10" t="s">
        <v>81</v>
      </c>
      <c r="D7" s="11" t="s">
        <v>82</v>
      </c>
    </row>
    <row r="8" spans="1:4" ht="14.25" thickTop="1" x14ac:dyDescent="0.15"/>
  </sheetData>
  <mergeCells count="5">
    <mergeCell ref="A1:D1"/>
    <mergeCell ref="A4:D4"/>
    <mergeCell ref="A3:D3"/>
    <mergeCell ref="A5:D5"/>
    <mergeCell ref="A2:D2"/>
  </mergeCells>
  <phoneticPr fontId="4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2"/>
  <sheetViews>
    <sheetView topLeftCell="A220" zoomScale="70" zoomScaleNormal="70" workbookViewId="0">
      <selection activeCell="E65" sqref="E65"/>
    </sheetView>
  </sheetViews>
  <sheetFormatPr defaultRowHeight="13.5" x14ac:dyDescent="0.15"/>
  <cols>
    <col min="1" max="1" width="5.5" customWidth="1"/>
    <col min="2" max="2" width="21.25" customWidth="1"/>
    <col min="3" max="3" width="28.125" customWidth="1"/>
    <col min="4" max="4" width="24.125" customWidth="1"/>
    <col min="5" max="5" width="20.625" customWidth="1"/>
  </cols>
  <sheetData>
    <row r="1" spans="1:10" ht="19.5" x14ac:dyDescent="0.15">
      <c r="A1" s="417" t="s">
        <v>829</v>
      </c>
      <c r="B1" s="417"/>
      <c r="C1" s="417"/>
      <c r="D1" s="417"/>
      <c r="E1" s="417"/>
      <c r="F1" s="417"/>
      <c r="G1" s="417"/>
      <c r="H1" s="417"/>
      <c r="I1" s="417"/>
      <c r="J1" s="417"/>
    </row>
    <row r="2" spans="1:10" ht="17.25" x14ac:dyDescent="0.15">
      <c r="E2" s="415" t="s">
        <v>1244</v>
      </c>
    </row>
    <row r="3" spans="1:10" ht="18" thickBot="1" x14ac:dyDescent="0.2">
      <c r="A3" s="416" t="s">
        <v>830</v>
      </c>
    </row>
    <row r="4" spans="1:10" ht="35.25" thickBot="1" x14ac:dyDescent="0.2">
      <c r="A4" s="435" t="s">
        <v>831</v>
      </c>
      <c r="B4" s="435" t="s">
        <v>12</v>
      </c>
      <c r="C4" s="435" t="s">
        <v>13</v>
      </c>
      <c r="D4" s="435" t="s">
        <v>14</v>
      </c>
      <c r="E4" s="436" t="s">
        <v>1109</v>
      </c>
    </row>
    <row r="5" spans="1:10" ht="34.15" customHeight="1" thickBot="1" x14ac:dyDescent="0.2">
      <c r="A5" s="437">
        <v>1</v>
      </c>
      <c r="B5" s="437" t="s">
        <v>832</v>
      </c>
      <c r="C5" s="438" t="s">
        <v>1131</v>
      </c>
      <c r="D5" s="437" t="s">
        <v>833</v>
      </c>
      <c r="E5" s="437" t="s">
        <v>834</v>
      </c>
    </row>
    <row r="6" spans="1:10" ht="34.15" customHeight="1" thickBot="1" x14ac:dyDescent="0.2">
      <c r="A6" s="437">
        <v>2</v>
      </c>
      <c r="B6" s="437" t="s">
        <v>832</v>
      </c>
      <c r="C6" s="438" t="s">
        <v>1130</v>
      </c>
      <c r="D6" s="437" t="s">
        <v>835</v>
      </c>
      <c r="E6" s="437" t="s">
        <v>836</v>
      </c>
    </row>
    <row r="7" spans="1:10" ht="34.15" customHeight="1" thickBot="1" x14ac:dyDescent="0.2">
      <c r="A7" s="437">
        <v>3</v>
      </c>
      <c r="B7" s="437" t="s">
        <v>832</v>
      </c>
      <c r="C7" s="437" t="s">
        <v>837</v>
      </c>
      <c r="D7" s="437" t="s">
        <v>838</v>
      </c>
      <c r="E7" s="437" t="s">
        <v>836</v>
      </c>
    </row>
    <row r="8" spans="1:10" ht="34.15" customHeight="1" thickBot="1" x14ac:dyDescent="0.2">
      <c r="A8" s="437">
        <v>4</v>
      </c>
      <c r="B8" s="437" t="s">
        <v>832</v>
      </c>
      <c r="C8" s="437" t="s">
        <v>839</v>
      </c>
      <c r="D8" s="437" t="s">
        <v>20</v>
      </c>
      <c r="E8" s="437" t="s">
        <v>834</v>
      </c>
    </row>
    <row r="9" spans="1:10" ht="34.15" customHeight="1" thickBot="1" x14ac:dyDescent="0.2">
      <c r="A9" s="437">
        <v>5</v>
      </c>
      <c r="B9" s="437" t="s">
        <v>832</v>
      </c>
      <c r="C9" s="437" t="s">
        <v>1132</v>
      </c>
      <c r="D9" s="437" t="s">
        <v>22</v>
      </c>
      <c r="E9" s="437" t="s">
        <v>834</v>
      </c>
    </row>
    <row r="10" spans="1:10" ht="34.15" customHeight="1" thickBot="1" x14ac:dyDescent="0.2">
      <c r="A10" s="437">
        <v>6</v>
      </c>
      <c r="B10" s="437" t="s">
        <v>832</v>
      </c>
      <c r="C10" s="437" t="s">
        <v>1133</v>
      </c>
      <c r="D10" s="437" t="s">
        <v>17</v>
      </c>
      <c r="E10" s="437" t="s">
        <v>834</v>
      </c>
    </row>
    <row r="11" spans="1:10" ht="34.15" customHeight="1" thickBot="1" x14ac:dyDescent="0.2">
      <c r="A11" s="437">
        <v>7</v>
      </c>
      <c r="B11" s="437" t="s">
        <v>832</v>
      </c>
      <c r="C11" s="437" t="s">
        <v>840</v>
      </c>
      <c r="D11" s="437" t="s">
        <v>21</v>
      </c>
      <c r="E11" s="437" t="s">
        <v>834</v>
      </c>
    </row>
    <row r="12" spans="1:10" ht="34.15" customHeight="1" thickBot="1" x14ac:dyDescent="0.2">
      <c r="A12" s="437">
        <v>8</v>
      </c>
      <c r="B12" s="437" t="s">
        <v>832</v>
      </c>
      <c r="C12" s="437" t="s">
        <v>1110</v>
      </c>
      <c r="D12" s="437" t="s">
        <v>16</v>
      </c>
      <c r="E12" s="437" t="s">
        <v>836</v>
      </c>
    </row>
    <row r="13" spans="1:10" ht="34.15" customHeight="1" thickBot="1" x14ac:dyDescent="0.2">
      <c r="A13" s="437">
        <v>9</v>
      </c>
      <c r="B13" s="437" t="s">
        <v>832</v>
      </c>
      <c r="C13" s="437" t="s">
        <v>18</v>
      </c>
      <c r="D13" s="437" t="s">
        <v>19</v>
      </c>
      <c r="E13" s="437" t="s">
        <v>834</v>
      </c>
    </row>
    <row r="14" spans="1:10" ht="34.15" customHeight="1" thickBot="1" x14ac:dyDescent="0.2">
      <c r="A14" s="437">
        <v>10</v>
      </c>
      <c r="B14" s="438" t="s">
        <v>1134</v>
      </c>
      <c r="C14" s="437" t="s">
        <v>841</v>
      </c>
      <c r="D14" s="437" t="s">
        <v>842</v>
      </c>
      <c r="E14" s="437" t="s">
        <v>843</v>
      </c>
    </row>
    <row r="15" spans="1:10" ht="34.15" customHeight="1" thickBot="1" x14ac:dyDescent="0.2">
      <c r="A15" s="437">
        <v>11</v>
      </c>
      <c r="B15" s="438" t="s">
        <v>1134</v>
      </c>
      <c r="C15" s="437" t="s">
        <v>46</v>
      </c>
      <c r="D15" s="437" t="s">
        <v>844</v>
      </c>
      <c r="E15" s="437" t="s">
        <v>843</v>
      </c>
    </row>
    <row r="16" spans="1:10" ht="34.15" customHeight="1" thickBot="1" x14ac:dyDescent="0.2">
      <c r="A16" s="437">
        <v>12</v>
      </c>
      <c r="B16" s="438" t="s">
        <v>1134</v>
      </c>
      <c r="C16" s="437" t="s">
        <v>36</v>
      </c>
      <c r="D16" s="437" t="s">
        <v>845</v>
      </c>
      <c r="E16" s="437" t="s">
        <v>834</v>
      </c>
    </row>
    <row r="17" spans="1:5" ht="34.15" customHeight="1" thickBot="1" x14ac:dyDescent="0.2">
      <c r="A17" s="437">
        <v>13</v>
      </c>
      <c r="B17" s="438" t="s">
        <v>1134</v>
      </c>
      <c r="C17" s="437" t="s">
        <v>23</v>
      </c>
      <c r="D17" s="437" t="s">
        <v>846</v>
      </c>
      <c r="E17" s="437" t="s">
        <v>834</v>
      </c>
    </row>
    <row r="18" spans="1:5" ht="34.15" customHeight="1" thickBot="1" x14ac:dyDescent="0.2">
      <c r="A18" s="437">
        <v>14</v>
      </c>
      <c r="B18" s="438" t="s">
        <v>1134</v>
      </c>
      <c r="C18" s="437" t="s">
        <v>847</v>
      </c>
      <c r="D18" s="437" t="s">
        <v>848</v>
      </c>
      <c r="E18" s="437" t="s">
        <v>843</v>
      </c>
    </row>
    <row r="19" spans="1:5" ht="34.15" customHeight="1" thickBot="1" x14ac:dyDescent="0.2">
      <c r="A19" s="437">
        <v>15</v>
      </c>
      <c r="B19" s="438" t="s">
        <v>1134</v>
      </c>
      <c r="C19" s="437" t="s">
        <v>526</v>
      </c>
      <c r="D19" s="437" t="s">
        <v>850</v>
      </c>
      <c r="E19" s="437" t="s">
        <v>834</v>
      </c>
    </row>
    <row r="20" spans="1:5" ht="34.15" customHeight="1" thickBot="1" x14ac:dyDescent="0.2">
      <c r="A20" s="437">
        <v>16</v>
      </c>
      <c r="B20" s="438" t="s">
        <v>1134</v>
      </c>
      <c r="C20" s="437" t="s">
        <v>24</v>
      </c>
      <c r="D20" s="437" t="s">
        <v>851</v>
      </c>
      <c r="E20" s="437" t="s">
        <v>843</v>
      </c>
    </row>
    <row r="21" spans="1:5" ht="34.15" customHeight="1" thickBot="1" x14ac:dyDescent="0.2">
      <c r="A21" s="437">
        <v>17</v>
      </c>
      <c r="B21" s="438" t="s">
        <v>1139</v>
      </c>
      <c r="C21" s="437" t="s">
        <v>525</v>
      </c>
      <c r="D21" s="437" t="s">
        <v>852</v>
      </c>
      <c r="E21" s="437" t="s">
        <v>834</v>
      </c>
    </row>
    <row r="22" spans="1:5" ht="34.15" customHeight="1" thickBot="1" x14ac:dyDescent="0.2">
      <c r="A22" s="437">
        <v>18</v>
      </c>
      <c r="B22" s="438" t="s">
        <v>1134</v>
      </c>
      <c r="C22" s="437" t="s">
        <v>34</v>
      </c>
      <c r="D22" s="437" t="s">
        <v>853</v>
      </c>
      <c r="E22" s="437" t="s">
        <v>836</v>
      </c>
    </row>
    <row r="23" spans="1:5" ht="34.15" customHeight="1" thickBot="1" x14ac:dyDescent="0.2">
      <c r="A23" s="437">
        <v>19</v>
      </c>
      <c r="B23" s="438" t="s">
        <v>1134</v>
      </c>
      <c r="C23" s="437" t="s">
        <v>25</v>
      </c>
      <c r="D23" s="437" t="s">
        <v>854</v>
      </c>
      <c r="E23" s="437" t="s">
        <v>834</v>
      </c>
    </row>
    <row r="24" spans="1:5" ht="34.15" customHeight="1" thickBot="1" x14ac:dyDescent="0.2">
      <c r="A24" s="437">
        <v>20</v>
      </c>
      <c r="B24" s="438" t="s">
        <v>1134</v>
      </c>
      <c r="C24" s="437" t="s">
        <v>855</v>
      </c>
      <c r="D24" s="437" t="s">
        <v>856</v>
      </c>
      <c r="E24" s="437" t="s">
        <v>836</v>
      </c>
    </row>
    <row r="25" spans="1:5" ht="34.15" customHeight="1" thickBot="1" x14ac:dyDescent="0.2">
      <c r="A25" s="437">
        <v>21</v>
      </c>
      <c r="B25" s="438" t="s">
        <v>1134</v>
      </c>
      <c r="C25" s="437" t="s">
        <v>27</v>
      </c>
      <c r="D25" s="437" t="s">
        <v>857</v>
      </c>
      <c r="E25" s="437" t="s">
        <v>836</v>
      </c>
    </row>
    <row r="26" spans="1:5" ht="34.15" customHeight="1" thickBot="1" x14ac:dyDescent="0.2">
      <c r="A26" s="437">
        <v>22</v>
      </c>
      <c r="B26" s="438" t="s">
        <v>1134</v>
      </c>
      <c r="C26" s="437" t="s">
        <v>858</v>
      </c>
      <c r="D26" s="437" t="s">
        <v>859</v>
      </c>
      <c r="E26" s="437" t="s">
        <v>834</v>
      </c>
    </row>
    <row r="27" spans="1:5" s="446" customFormat="1" ht="34.15" customHeight="1" thickBot="1" x14ac:dyDescent="0.2">
      <c r="A27" s="437">
        <v>23</v>
      </c>
      <c r="B27" s="438" t="s">
        <v>1134</v>
      </c>
      <c r="C27" s="437" t="s">
        <v>1177</v>
      </c>
      <c r="D27" s="437" t="s">
        <v>1210</v>
      </c>
      <c r="E27" s="437" t="s">
        <v>843</v>
      </c>
    </row>
    <row r="28" spans="1:5" ht="70.900000000000006" customHeight="1" thickBot="1" x14ac:dyDescent="0.2">
      <c r="A28" s="437">
        <v>24</v>
      </c>
      <c r="B28" s="438" t="s">
        <v>1135</v>
      </c>
      <c r="C28" s="437" t="s">
        <v>860</v>
      </c>
      <c r="D28" s="437" t="s">
        <v>861</v>
      </c>
      <c r="E28" s="437" t="s">
        <v>843</v>
      </c>
    </row>
    <row r="29" spans="1:5" ht="70.900000000000006" customHeight="1" thickBot="1" x14ac:dyDescent="0.2">
      <c r="A29" s="437">
        <v>25</v>
      </c>
      <c r="B29" s="438" t="s">
        <v>1135</v>
      </c>
      <c r="C29" s="437" t="s">
        <v>862</v>
      </c>
      <c r="D29" s="437" t="s">
        <v>863</v>
      </c>
      <c r="E29" s="437" t="s">
        <v>834</v>
      </c>
    </row>
    <row r="30" spans="1:5" ht="70.900000000000006" customHeight="1" thickBot="1" x14ac:dyDescent="0.2">
      <c r="A30" s="437">
        <v>26</v>
      </c>
      <c r="B30" s="438" t="s">
        <v>1135</v>
      </c>
      <c r="C30" s="437" t="s">
        <v>43</v>
      </c>
      <c r="D30" s="437" t="s">
        <v>864</v>
      </c>
      <c r="E30" s="437" t="s">
        <v>843</v>
      </c>
    </row>
    <row r="31" spans="1:5" ht="70.900000000000006" customHeight="1" thickBot="1" x14ac:dyDescent="0.2">
      <c r="A31" s="437">
        <v>27</v>
      </c>
      <c r="B31" s="438" t="s">
        <v>1135</v>
      </c>
      <c r="C31" s="437" t="s">
        <v>45</v>
      </c>
      <c r="D31" s="437" t="s">
        <v>865</v>
      </c>
      <c r="E31" s="437" t="s">
        <v>836</v>
      </c>
    </row>
    <row r="32" spans="1:5" ht="70.900000000000006" customHeight="1" thickBot="1" x14ac:dyDescent="0.2">
      <c r="A32" s="437">
        <v>28</v>
      </c>
      <c r="B32" s="437" t="s">
        <v>259</v>
      </c>
      <c r="C32" s="437" t="s">
        <v>42</v>
      </c>
      <c r="D32" s="437" t="s">
        <v>866</v>
      </c>
      <c r="E32" s="437" t="s">
        <v>834</v>
      </c>
    </row>
    <row r="33" spans="1:5" ht="51" customHeight="1" thickBot="1" x14ac:dyDescent="0.2">
      <c r="A33" s="437">
        <v>29</v>
      </c>
      <c r="B33" s="438" t="s">
        <v>1135</v>
      </c>
      <c r="C33" s="437" t="s">
        <v>40</v>
      </c>
      <c r="D33" s="437" t="s">
        <v>867</v>
      </c>
      <c r="E33" s="437" t="s">
        <v>836</v>
      </c>
    </row>
    <row r="34" spans="1:5" ht="51" customHeight="1" thickBot="1" x14ac:dyDescent="0.2">
      <c r="A34" s="437">
        <v>30</v>
      </c>
      <c r="B34" s="438" t="s">
        <v>1135</v>
      </c>
      <c r="C34" s="437" t="s">
        <v>41</v>
      </c>
      <c r="D34" s="437" t="s">
        <v>868</v>
      </c>
      <c r="E34" s="437" t="s">
        <v>834</v>
      </c>
    </row>
    <row r="35" spans="1:5" ht="51" customHeight="1" thickBot="1" x14ac:dyDescent="0.2">
      <c r="A35" s="437">
        <v>31</v>
      </c>
      <c r="B35" s="437" t="s">
        <v>259</v>
      </c>
      <c r="C35" s="437" t="s">
        <v>44</v>
      </c>
      <c r="D35" s="437" t="s">
        <v>869</v>
      </c>
      <c r="E35" s="437" t="s">
        <v>836</v>
      </c>
    </row>
    <row r="36" spans="1:5" ht="51" customHeight="1" thickBot="1" x14ac:dyDescent="0.2">
      <c r="A36" s="437">
        <v>32</v>
      </c>
      <c r="B36" s="437" t="s">
        <v>870</v>
      </c>
      <c r="C36" s="437" t="s">
        <v>1174</v>
      </c>
      <c r="D36" s="437" t="s">
        <v>871</v>
      </c>
      <c r="E36" s="437" t="s">
        <v>834</v>
      </c>
    </row>
    <row r="37" spans="1:5" ht="51" customHeight="1" thickBot="1" x14ac:dyDescent="0.2">
      <c r="A37" s="437">
        <v>33</v>
      </c>
      <c r="B37" s="438" t="s">
        <v>1136</v>
      </c>
      <c r="C37" s="437" t="s">
        <v>527</v>
      </c>
      <c r="D37" s="437" t="s">
        <v>872</v>
      </c>
      <c r="E37" s="437" t="s">
        <v>836</v>
      </c>
    </row>
    <row r="38" spans="1:5" ht="51" customHeight="1" thickBot="1" x14ac:dyDescent="0.2">
      <c r="A38" s="437">
        <v>34</v>
      </c>
      <c r="B38" s="437" t="s">
        <v>873</v>
      </c>
      <c r="C38" s="437" t="s">
        <v>874</v>
      </c>
      <c r="D38" s="437" t="s">
        <v>844</v>
      </c>
      <c r="E38" s="437" t="s">
        <v>843</v>
      </c>
    </row>
    <row r="39" spans="1:5" ht="51" customHeight="1" thickBot="1" x14ac:dyDescent="0.2">
      <c r="A39" s="437">
        <v>35</v>
      </c>
      <c r="B39" s="438" t="s">
        <v>1137</v>
      </c>
      <c r="C39" s="437" t="s">
        <v>875</v>
      </c>
      <c r="D39" s="437" t="s">
        <v>849</v>
      </c>
      <c r="E39" s="437" t="s">
        <v>836</v>
      </c>
    </row>
    <row r="40" spans="1:5" ht="51" customHeight="1" thickBot="1" x14ac:dyDescent="0.2">
      <c r="A40" s="437">
        <v>36</v>
      </c>
      <c r="B40" s="438" t="s">
        <v>1137</v>
      </c>
      <c r="C40" s="437" t="s">
        <v>876</v>
      </c>
      <c r="D40" s="437" t="s">
        <v>877</v>
      </c>
      <c r="E40" s="437" t="s">
        <v>834</v>
      </c>
    </row>
    <row r="41" spans="1:5" ht="51" customHeight="1" thickBot="1" x14ac:dyDescent="0.2">
      <c r="A41" s="437">
        <v>37</v>
      </c>
      <c r="B41" s="438" t="s">
        <v>1138</v>
      </c>
      <c r="C41" s="437" t="s">
        <v>879</v>
      </c>
      <c r="D41" s="437" t="s">
        <v>863</v>
      </c>
      <c r="E41" s="437" t="s">
        <v>834</v>
      </c>
    </row>
    <row r="42" spans="1:5" ht="51" customHeight="1" thickBot="1" x14ac:dyDescent="0.2">
      <c r="A42" s="437">
        <v>38</v>
      </c>
      <c r="B42" s="437" t="s">
        <v>878</v>
      </c>
      <c r="C42" s="437" t="s">
        <v>880</v>
      </c>
      <c r="D42" s="437" t="s">
        <v>856</v>
      </c>
      <c r="E42" s="437" t="s">
        <v>836</v>
      </c>
    </row>
    <row r="43" spans="1:5" ht="51" customHeight="1" thickBot="1" x14ac:dyDescent="0.2">
      <c r="A43" s="437">
        <v>39</v>
      </c>
      <c r="B43" s="437" t="s">
        <v>881</v>
      </c>
      <c r="C43" s="437" t="s">
        <v>882</v>
      </c>
      <c r="D43" s="437" t="s">
        <v>883</v>
      </c>
      <c r="E43" s="437" t="s">
        <v>834</v>
      </c>
    </row>
    <row r="44" spans="1:5" ht="47.45" customHeight="1" thickBot="1" x14ac:dyDescent="0.2">
      <c r="A44" s="437">
        <v>40</v>
      </c>
      <c r="B44" s="437" t="s">
        <v>881</v>
      </c>
      <c r="C44" s="437" t="s">
        <v>884</v>
      </c>
      <c r="D44" s="437" t="s">
        <v>885</v>
      </c>
      <c r="E44" s="437" t="s">
        <v>834</v>
      </c>
    </row>
    <row r="45" spans="1:5" s="446" customFormat="1" ht="47.45" customHeight="1" thickBot="1" x14ac:dyDescent="0.2">
      <c r="A45" s="437">
        <v>41</v>
      </c>
      <c r="B45" s="437" t="s">
        <v>1181</v>
      </c>
      <c r="C45" s="437" t="s">
        <v>1178</v>
      </c>
      <c r="D45" s="437" t="s">
        <v>1211</v>
      </c>
      <c r="E45" s="437" t="s">
        <v>1245</v>
      </c>
    </row>
    <row r="46" spans="1:5" s="446" customFormat="1" ht="47.45" customHeight="1" thickBot="1" x14ac:dyDescent="0.2">
      <c r="A46" s="437">
        <v>42</v>
      </c>
      <c r="B46" s="437" t="s">
        <v>1181</v>
      </c>
      <c r="C46" s="437" t="s">
        <v>1179</v>
      </c>
      <c r="D46" s="437" t="s">
        <v>883</v>
      </c>
      <c r="E46" s="437" t="s">
        <v>1245</v>
      </c>
    </row>
    <row r="47" spans="1:5" s="446" customFormat="1" ht="47.45" customHeight="1" thickBot="1" x14ac:dyDescent="0.2">
      <c r="A47" s="437">
        <v>43</v>
      </c>
      <c r="B47" s="437" t="s">
        <v>1181</v>
      </c>
      <c r="C47" s="437" t="s">
        <v>1180</v>
      </c>
      <c r="D47" s="437" t="s">
        <v>1212</v>
      </c>
      <c r="E47" s="437" t="s">
        <v>1213</v>
      </c>
    </row>
    <row r="48" spans="1:5" ht="34.15" customHeight="1" thickBot="1" x14ac:dyDescent="0.2">
      <c r="A48" s="437">
        <v>44</v>
      </c>
      <c r="B48" s="437" t="s">
        <v>886</v>
      </c>
      <c r="C48" s="437" t="s">
        <v>887</v>
      </c>
      <c r="D48" s="437" t="s">
        <v>888</v>
      </c>
      <c r="E48" s="437" t="s">
        <v>843</v>
      </c>
    </row>
    <row r="49" spans="1:5" ht="34.15" customHeight="1" thickBot="1" x14ac:dyDescent="0.2">
      <c r="A49" s="437">
        <v>45</v>
      </c>
      <c r="B49" s="437" t="s">
        <v>886</v>
      </c>
      <c r="C49" s="437" t="s">
        <v>31</v>
      </c>
      <c r="D49" s="437" t="s">
        <v>889</v>
      </c>
      <c r="E49" s="437" t="s">
        <v>834</v>
      </c>
    </row>
    <row r="50" spans="1:5" ht="34.15" customHeight="1" thickBot="1" x14ac:dyDescent="0.2">
      <c r="A50" s="437">
        <v>46</v>
      </c>
      <c r="B50" s="437" t="s">
        <v>886</v>
      </c>
      <c r="C50" s="437" t="s">
        <v>29</v>
      </c>
      <c r="D50" s="437" t="s">
        <v>890</v>
      </c>
      <c r="E50" s="437" t="s">
        <v>834</v>
      </c>
    </row>
    <row r="51" spans="1:5" ht="34.15" customHeight="1" thickBot="1" x14ac:dyDescent="0.2">
      <c r="A51" s="437">
        <v>47</v>
      </c>
      <c r="B51" s="437" t="s">
        <v>886</v>
      </c>
      <c r="C51" s="437" t="s">
        <v>28</v>
      </c>
      <c r="D51" s="437" t="s">
        <v>891</v>
      </c>
      <c r="E51" s="437" t="s">
        <v>834</v>
      </c>
    </row>
    <row r="52" spans="1:5" ht="34.15" customHeight="1" thickBot="1" x14ac:dyDescent="0.2">
      <c r="A52" s="437">
        <v>48</v>
      </c>
      <c r="B52" s="437" t="s">
        <v>886</v>
      </c>
      <c r="C52" s="437" t="s">
        <v>32</v>
      </c>
      <c r="D52" s="437" t="s">
        <v>892</v>
      </c>
      <c r="E52" s="437" t="s">
        <v>834</v>
      </c>
    </row>
    <row r="53" spans="1:5" ht="34.15" customHeight="1" thickBot="1" x14ac:dyDescent="0.2">
      <c r="A53" s="437">
        <v>49</v>
      </c>
      <c r="B53" s="437" t="s">
        <v>886</v>
      </c>
      <c r="C53" s="437" t="s">
        <v>35</v>
      </c>
      <c r="D53" s="437" t="s">
        <v>893</v>
      </c>
      <c r="E53" s="437" t="s">
        <v>836</v>
      </c>
    </row>
    <row r="54" spans="1:5" ht="34.15" customHeight="1" thickBot="1" x14ac:dyDescent="0.2">
      <c r="A54" s="437">
        <v>50</v>
      </c>
      <c r="B54" s="437" t="s">
        <v>886</v>
      </c>
      <c r="C54" s="437" t="s">
        <v>30</v>
      </c>
      <c r="D54" s="437" t="s">
        <v>894</v>
      </c>
      <c r="E54" s="437" t="s">
        <v>834</v>
      </c>
    </row>
    <row r="55" spans="1:5" ht="34.15" customHeight="1" thickBot="1" x14ac:dyDescent="0.2">
      <c r="A55" s="437">
        <v>51</v>
      </c>
      <c r="B55" s="437" t="s">
        <v>886</v>
      </c>
      <c r="C55" s="437" t="s">
        <v>37</v>
      </c>
      <c r="D55" s="437" t="s">
        <v>895</v>
      </c>
      <c r="E55" s="437" t="s">
        <v>834</v>
      </c>
    </row>
    <row r="56" spans="1:5" ht="34.15" customHeight="1" thickBot="1" x14ac:dyDescent="0.2">
      <c r="A56" s="437">
        <v>52</v>
      </c>
      <c r="B56" s="437" t="s">
        <v>886</v>
      </c>
      <c r="C56" s="437" t="s">
        <v>896</v>
      </c>
      <c r="D56" s="437" t="s">
        <v>897</v>
      </c>
      <c r="E56" s="437" t="s">
        <v>834</v>
      </c>
    </row>
    <row r="57" spans="1:5" ht="34.15" customHeight="1" thickBot="1" x14ac:dyDescent="0.2">
      <c r="A57" s="437">
        <v>53</v>
      </c>
      <c r="B57" s="437" t="s">
        <v>886</v>
      </c>
      <c r="C57" s="437" t="s">
        <v>898</v>
      </c>
      <c r="D57" s="437" t="s">
        <v>899</v>
      </c>
      <c r="E57" s="437" t="s">
        <v>843</v>
      </c>
    </row>
    <row r="58" spans="1:5" ht="34.15" customHeight="1" thickBot="1" x14ac:dyDescent="0.2">
      <c r="A58" s="437">
        <v>54</v>
      </c>
      <c r="B58" s="437" t="s">
        <v>886</v>
      </c>
      <c r="C58" s="437" t="s">
        <v>900</v>
      </c>
      <c r="D58" s="437" t="s">
        <v>901</v>
      </c>
      <c r="E58" s="437" t="s">
        <v>834</v>
      </c>
    </row>
    <row r="59" spans="1:5" ht="34.15" customHeight="1" thickBot="1" x14ac:dyDescent="0.2">
      <c r="A59" s="437">
        <v>55</v>
      </c>
      <c r="B59" s="437" t="s">
        <v>886</v>
      </c>
      <c r="C59" s="437" t="s">
        <v>38</v>
      </c>
      <c r="D59" s="437" t="s">
        <v>902</v>
      </c>
      <c r="E59" s="437" t="s">
        <v>834</v>
      </c>
    </row>
    <row r="60" spans="1:5" ht="34.15" customHeight="1" thickBot="1" x14ac:dyDescent="0.2">
      <c r="A60" s="437">
        <v>56</v>
      </c>
      <c r="B60" s="437" t="s">
        <v>886</v>
      </c>
      <c r="C60" s="437" t="s">
        <v>33</v>
      </c>
      <c r="D60" s="437" t="s">
        <v>903</v>
      </c>
      <c r="E60" s="437" t="s">
        <v>836</v>
      </c>
    </row>
    <row r="61" spans="1:5" ht="34.15" customHeight="1" thickBot="1" x14ac:dyDescent="0.2">
      <c r="A61" s="437">
        <v>57</v>
      </c>
      <c r="B61" s="437" t="s">
        <v>886</v>
      </c>
      <c r="C61" s="437" t="s">
        <v>904</v>
      </c>
      <c r="D61" s="437" t="s">
        <v>905</v>
      </c>
      <c r="E61" s="437" t="s">
        <v>834</v>
      </c>
    </row>
    <row r="62" spans="1:5" ht="34.15" customHeight="1" thickBot="1" x14ac:dyDescent="0.2">
      <c r="A62" s="437">
        <v>58</v>
      </c>
      <c r="B62" s="437" t="s">
        <v>886</v>
      </c>
      <c r="C62" s="437" t="s">
        <v>906</v>
      </c>
      <c r="D62" s="437" t="s">
        <v>869</v>
      </c>
      <c r="E62" s="437" t="s">
        <v>836</v>
      </c>
    </row>
    <row r="63" spans="1:5" ht="34.15" customHeight="1" thickBot="1" x14ac:dyDescent="0.2">
      <c r="A63" s="437">
        <v>59</v>
      </c>
      <c r="B63" s="437" t="s">
        <v>886</v>
      </c>
      <c r="C63" s="437" t="s">
        <v>26</v>
      </c>
      <c r="D63" s="437" t="s">
        <v>907</v>
      </c>
      <c r="E63" s="437" t="s">
        <v>836</v>
      </c>
    </row>
    <row r="64" spans="1:5" s="446" customFormat="1" ht="34.15" customHeight="1" thickBot="1" x14ac:dyDescent="0.2">
      <c r="A64" s="437">
        <v>60</v>
      </c>
      <c r="B64" s="437" t="s">
        <v>1182</v>
      </c>
      <c r="C64" s="437" t="s">
        <v>1184</v>
      </c>
      <c r="D64" s="437" t="s">
        <v>1214</v>
      </c>
      <c r="E64" s="437" t="s">
        <v>1245</v>
      </c>
    </row>
    <row r="65" spans="1:5" s="446" customFormat="1" ht="34.15" customHeight="1" thickBot="1" x14ac:dyDescent="0.2">
      <c r="A65" s="437">
        <v>61</v>
      </c>
      <c r="B65" s="437" t="s">
        <v>1182</v>
      </c>
      <c r="C65" s="437" t="s">
        <v>1185</v>
      </c>
      <c r="D65" s="437" t="s">
        <v>1215</v>
      </c>
      <c r="E65" s="437" t="s">
        <v>1246</v>
      </c>
    </row>
    <row r="66" spans="1:5" s="446" customFormat="1" ht="34.15" customHeight="1" thickBot="1" x14ac:dyDescent="0.2">
      <c r="A66" s="437">
        <v>62</v>
      </c>
      <c r="B66" s="437" t="s">
        <v>1183</v>
      </c>
      <c r="C66" s="437" t="s">
        <v>1186</v>
      </c>
      <c r="D66" s="437" t="s">
        <v>1216</v>
      </c>
      <c r="E66" s="437" t="s">
        <v>1245</v>
      </c>
    </row>
    <row r="67" spans="1:5" s="446" customFormat="1" ht="34.15" customHeight="1" thickBot="1" x14ac:dyDescent="0.2">
      <c r="A67" s="437">
        <v>63</v>
      </c>
      <c r="B67" s="437" t="s">
        <v>1183</v>
      </c>
      <c r="C67" s="437" t="s">
        <v>1187</v>
      </c>
      <c r="D67" s="437" t="s">
        <v>1217</v>
      </c>
      <c r="E67" s="437" t="s">
        <v>1213</v>
      </c>
    </row>
    <row r="68" spans="1:5" s="446" customFormat="1" ht="34.15" customHeight="1" thickBot="1" x14ac:dyDescent="0.2">
      <c r="A68" s="437">
        <v>64</v>
      </c>
      <c r="B68" s="437" t="s">
        <v>1183</v>
      </c>
      <c r="C68" s="437" t="s">
        <v>1188</v>
      </c>
      <c r="D68" s="437" t="s">
        <v>1218</v>
      </c>
      <c r="E68" s="437" t="s">
        <v>1245</v>
      </c>
    </row>
    <row r="69" spans="1:5" s="446" customFormat="1" ht="34.15" customHeight="1" thickBot="1" x14ac:dyDescent="0.2">
      <c r="A69" s="437">
        <v>65</v>
      </c>
      <c r="B69" s="437" t="s">
        <v>1183</v>
      </c>
      <c r="C69" s="437" t="s">
        <v>1189</v>
      </c>
      <c r="D69" s="437" t="s">
        <v>1219</v>
      </c>
      <c r="E69" s="437" t="s">
        <v>1245</v>
      </c>
    </row>
    <row r="70" spans="1:5" s="446" customFormat="1" ht="34.15" customHeight="1" thickBot="1" x14ac:dyDescent="0.2">
      <c r="A70" s="437">
        <v>66</v>
      </c>
      <c r="B70" s="437" t="s">
        <v>1183</v>
      </c>
      <c r="C70" s="437" t="s">
        <v>1190</v>
      </c>
      <c r="D70" s="437" t="s">
        <v>1220</v>
      </c>
      <c r="E70" s="437" t="s">
        <v>1213</v>
      </c>
    </row>
    <row r="71" spans="1:5" s="446" customFormat="1" ht="34.15" customHeight="1" thickBot="1" x14ac:dyDescent="0.2">
      <c r="A71" s="437">
        <v>67</v>
      </c>
      <c r="B71" s="437" t="s">
        <v>1183</v>
      </c>
      <c r="C71" s="437" t="s">
        <v>1191</v>
      </c>
      <c r="D71" s="437" t="s">
        <v>1221</v>
      </c>
      <c r="E71" s="437" t="s">
        <v>1246</v>
      </c>
    </row>
    <row r="72" spans="1:5" s="446" customFormat="1" ht="34.15" customHeight="1" thickBot="1" x14ac:dyDescent="0.2">
      <c r="A72" s="437">
        <v>68</v>
      </c>
      <c r="B72" s="437" t="s">
        <v>1183</v>
      </c>
      <c r="C72" s="437" t="s">
        <v>1192</v>
      </c>
      <c r="D72" s="437" t="s">
        <v>1222</v>
      </c>
      <c r="E72" s="437" t="s">
        <v>1246</v>
      </c>
    </row>
    <row r="73" spans="1:5" s="446" customFormat="1" ht="34.15" customHeight="1" thickBot="1" x14ac:dyDescent="0.2">
      <c r="A73" s="437">
        <v>69</v>
      </c>
      <c r="B73" s="437" t="s">
        <v>1183</v>
      </c>
      <c r="C73" s="437" t="s">
        <v>1193</v>
      </c>
      <c r="D73" s="437" t="s">
        <v>1223</v>
      </c>
      <c r="E73" s="437" t="s">
        <v>1245</v>
      </c>
    </row>
    <row r="74" spans="1:5" s="446" customFormat="1" ht="34.15" customHeight="1" thickBot="1" x14ac:dyDescent="0.2">
      <c r="A74" s="437">
        <v>70</v>
      </c>
      <c r="B74" s="437" t="s">
        <v>1183</v>
      </c>
      <c r="C74" s="437" t="s">
        <v>1194</v>
      </c>
      <c r="D74" s="437" t="s">
        <v>1224</v>
      </c>
      <c r="E74" s="437" t="s">
        <v>1245</v>
      </c>
    </row>
    <row r="75" spans="1:5" ht="34.15" customHeight="1" thickBot="1" x14ac:dyDescent="0.2">
      <c r="A75" s="437">
        <v>71</v>
      </c>
      <c r="B75" s="437" t="s">
        <v>47</v>
      </c>
      <c r="C75" s="437" t="s">
        <v>908</v>
      </c>
      <c r="D75" s="437" t="s">
        <v>909</v>
      </c>
      <c r="E75" s="437" t="s">
        <v>834</v>
      </c>
    </row>
    <row r="76" spans="1:5" ht="34.15" customHeight="1" thickBot="1" x14ac:dyDescent="0.2">
      <c r="A76" s="437">
        <v>72</v>
      </c>
      <c r="B76" s="437" t="s">
        <v>47</v>
      </c>
      <c r="C76" s="437" t="s">
        <v>910</v>
      </c>
      <c r="D76" s="437" t="s">
        <v>911</v>
      </c>
      <c r="E76" s="437" t="s">
        <v>843</v>
      </c>
    </row>
    <row r="77" spans="1:5" ht="34.15" customHeight="1" thickBot="1" x14ac:dyDescent="0.2">
      <c r="A77" s="437">
        <v>73</v>
      </c>
      <c r="B77" s="437" t="s">
        <v>47</v>
      </c>
      <c r="C77" s="437" t="s">
        <v>532</v>
      </c>
      <c r="D77" s="437" t="s">
        <v>912</v>
      </c>
      <c r="E77" s="437" t="s">
        <v>834</v>
      </c>
    </row>
    <row r="78" spans="1:5" ht="34.15" customHeight="1" thickBot="1" x14ac:dyDescent="0.2">
      <c r="A78" s="437">
        <v>74</v>
      </c>
      <c r="B78" s="437" t="s">
        <v>47</v>
      </c>
      <c r="C78" s="437" t="s">
        <v>913</v>
      </c>
      <c r="D78" s="437" t="s">
        <v>914</v>
      </c>
      <c r="E78" s="437" t="s">
        <v>836</v>
      </c>
    </row>
    <row r="79" spans="1:5" ht="34.15" customHeight="1" thickBot="1" x14ac:dyDescent="0.2">
      <c r="A79" s="437">
        <v>75</v>
      </c>
      <c r="B79" s="437" t="s">
        <v>47</v>
      </c>
      <c r="C79" s="437" t="s">
        <v>915</v>
      </c>
      <c r="D79" s="437" t="s">
        <v>916</v>
      </c>
      <c r="E79" s="437" t="s">
        <v>834</v>
      </c>
    </row>
    <row r="80" spans="1:5" ht="34.15" customHeight="1" thickBot="1" x14ac:dyDescent="0.2">
      <c r="A80" s="437">
        <v>76</v>
      </c>
      <c r="B80" s="437" t="s">
        <v>47</v>
      </c>
      <c r="C80" s="437" t="s">
        <v>531</v>
      </c>
      <c r="D80" s="437" t="s">
        <v>917</v>
      </c>
      <c r="E80" s="437" t="s">
        <v>834</v>
      </c>
    </row>
    <row r="81" spans="1:5" ht="34.15" customHeight="1" thickBot="1" x14ac:dyDescent="0.2">
      <c r="A81" s="437">
        <v>77</v>
      </c>
      <c r="B81" s="437" t="s">
        <v>47</v>
      </c>
      <c r="C81" s="437" t="s">
        <v>1175</v>
      </c>
      <c r="D81" s="437" t="s">
        <v>918</v>
      </c>
      <c r="E81" s="437" t="s">
        <v>834</v>
      </c>
    </row>
    <row r="82" spans="1:5" ht="34.15" customHeight="1" thickBot="1" x14ac:dyDescent="0.2">
      <c r="A82" s="437">
        <v>78</v>
      </c>
      <c r="B82" s="437" t="s">
        <v>47</v>
      </c>
      <c r="C82" s="437" t="s">
        <v>51</v>
      </c>
      <c r="D82" s="437" t="s">
        <v>919</v>
      </c>
      <c r="E82" s="437" t="s">
        <v>834</v>
      </c>
    </row>
    <row r="83" spans="1:5" ht="34.15" customHeight="1" thickBot="1" x14ac:dyDescent="0.2">
      <c r="A83" s="437">
        <v>79</v>
      </c>
      <c r="B83" s="437" t="s">
        <v>47</v>
      </c>
      <c r="C83" s="437" t="s">
        <v>920</v>
      </c>
      <c r="D83" s="437" t="s">
        <v>921</v>
      </c>
      <c r="E83" s="437" t="s">
        <v>834</v>
      </c>
    </row>
    <row r="84" spans="1:5" ht="34.15" customHeight="1" thickBot="1" x14ac:dyDescent="0.2">
      <c r="A84" s="437">
        <v>80</v>
      </c>
      <c r="B84" s="437" t="s">
        <v>47</v>
      </c>
      <c r="C84" s="437" t="s">
        <v>59</v>
      </c>
      <c r="D84" s="437" t="s">
        <v>922</v>
      </c>
      <c r="E84" s="437" t="s">
        <v>834</v>
      </c>
    </row>
    <row r="85" spans="1:5" ht="34.15" customHeight="1" thickBot="1" x14ac:dyDescent="0.2">
      <c r="A85" s="437">
        <v>81</v>
      </c>
      <c r="B85" s="437" t="s">
        <v>47</v>
      </c>
      <c r="C85" s="437" t="s">
        <v>49</v>
      </c>
      <c r="D85" s="437" t="s">
        <v>923</v>
      </c>
      <c r="E85" s="437" t="s">
        <v>834</v>
      </c>
    </row>
    <row r="86" spans="1:5" ht="34.15" customHeight="1" thickBot="1" x14ac:dyDescent="0.2">
      <c r="A86" s="437">
        <v>82</v>
      </c>
      <c r="B86" s="437" t="s">
        <v>47</v>
      </c>
      <c r="C86" s="437" t="s">
        <v>49</v>
      </c>
      <c r="D86" s="437" t="s">
        <v>924</v>
      </c>
      <c r="E86" s="437" t="s">
        <v>834</v>
      </c>
    </row>
    <row r="87" spans="1:5" ht="34.15" customHeight="1" thickBot="1" x14ac:dyDescent="0.2">
      <c r="A87" s="437">
        <v>83</v>
      </c>
      <c r="B87" s="437" t="s">
        <v>47</v>
      </c>
      <c r="C87" s="437" t="s">
        <v>50</v>
      </c>
      <c r="D87" s="437" t="s">
        <v>925</v>
      </c>
      <c r="E87" s="437" t="s">
        <v>834</v>
      </c>
    </row>
    <row r="88" spans="1:5" ht="34.15" customHeight="1" thickBot="1" x14ac:dyDescent="0.2">
      <c r="A88" s="437">
        <v>84</v>
      </c>
      <c r="B88" s="437" t="s">
        <v>47</v>
      </c>
      <c r="C88" s="437" t="s">
        <v>926</v>
      </c>
      <c r="D88" s="437" t="s">
        <v>927</v>
      </c>
      <c r="E88" s="437" t="s">
        <v>834</v>
      </c>
    </row>
    <row r="89" spans="1:5" ht="34.15" customHeight="1" thickBot="1" x14ac:dyDescent="0.2">
      <c r="A89" s="437">
        <v>85</v>
      </c>
      <c r="B89" s="437" t="s">
        <v>47</v>
      </c>
      <c r="C89" s="437" t="s">
        <v>64</v>
      </c>
      <c r="D89" s="437" t="s">
        <v>928</v>
      </c>
      <c r="E89" s="437" t="s">
        <v>834</v>
      </c>
    </row>
    <row r="90" spans="1:5" ht="34.15" customHeight="1" thickBot="1" x14ac:dyDescent="0.2">
      <c r="A90" s="437">
        <v>86</v>
      </c>
      <c r="B90" s="437" t="s">
        <v>47</v>
      </c>
      <c r="C90" s="437" t="s">
        <v>929</v>
      </c>
      <c r="D90" s="437" t="s">
        <v>928</v>
      </c>
      <c r="E90" s="437" t="s">
        <v>834</v>
      </c>
    </row>
    <row r="91" spans="1:5" ht="34.15" customHeight="1" thickBot="1" x14ac:dyDescent="0.2">
      <c r="A91" s="437">
        <v>87</v>
      </c>
      <c r="B91" s="437" t="s">
        <v>47</v>
      </c>
      <c r="C91" s="437" t="s">
        <v>62</v>
      </c>
      <c r="D91" s="437" t="s">
        <v>930</v>
      </c>
      <c r="E91" s="437" t="s">
        <v>843</v>
      </c>
    </row>
    <row r="92" spans="1:5" ht="34.15" customHeight="1" thickBot="1" x14ac:dyDescent="0.2">
      <c r="A92" s="437">
        <v>88</v>
      </c>
      <c r="B92" s="437" t="s">
        <v>47</v>
      </c>
      <c r="C92" s="437" t="s">
        <v>54</v>
      </c>
      <c r="D92" s="437" t="s">
        <v>931</v>
      </c>
      <c r="E92" s="437" t="s">
        <v>843</v>
      </c>
    </row>
    <row r="93" spans="1:5" ht="34.15" customHeight="1" thickBot="1" x14ac:dyDescent="0.2">
      <c r="A93" s="437">
        <v>89</v>
      </c>
      <c r="B93" s="437" t="s">
        <v>47</v>
      </c>
      <c r="C93" s="437" t="s">
        <v>55</v>
      </c>
      <c r="D93" s="437" t="s">
        <v>932</v>
      </c>
      <c r="E93" s="437" t="s">
        <v>834</v>
      </c>
    </row>
    <row r="94" spans="1:5" ht="34.15" customHeight="1" thickBot="1" x14ac:dyDescent="0.2">
      <c r="A94" s="437">
        <v>90</v>
      </c>
      <c r="B94" s="437" t="s">
        <v>47</v>
      </c>
      <c r="C94" s="437" t="s">
        <v>58</v>
      </c>
      <c r="D94" s="437" t="s">
        <v>933</v>
      </c>
      <c r="E94" s="437" t="s">
        <v>834</v>
      </c>
    </row>
    <row r="95" spans="1:5" ht="34.15" customHeight="1" thickBot="1" x14ac:dyDescent="0.2">
      <c r="A95" s="437">
        <v>91</v>
      </c>
      <c r="B95" s="437" t="s">
        <v>47</v>
      </c>
      <c r="C95" s="437" t="s">
        <v>65</v>
      </c>
      <c r="D95" s="437" t="s">
        <v>934</v>
      </c>
      <c r="E95" s="437" t="s">
        <v>834</v>
      </c>
    </row>
    <row r="96" spans="1:5" ht="34.15" customHeight="1" thickBot="1" x14ac:dyDescent="0.2">
      <c r="A96" s="437">
        <v>92</v>
      </c>
      <c r="B96" s="437" t="s">
        <v>47</v>
      </c>
      <c r="C96" s="437" t="s">
        <v>935</v>
      </c>
      <c r="D96" s="437" t="s">
        <v>936</v>
      </c>
      <c r="E96" s="437" t="s">
        <v>843</v>
      </c>
    </row>
    <row r="97" spans="1:5" ht="34.15" customHeight="1" thickBot="1" x14ac:dyDescent="0.2">
      <c r="A97" s="437">
        <v>93</v>
      </c>
      <c r="B97" s="437" t="s">
        <v>47</v>
      </c>
      <c r="C97" s="437" t="s">
        <v>937</v>
      </c>
      <c r="D97" s="437" t="s">
        <v>938</v>
      </c>
      <c r="E97" s="437" t="s">
        <v>834</v>
      </c>
    </row>
    <row r="98" spans="1:5" ht="34.15" customHeight="1" thickBot="1" x14ac:dyDescent="0.2">
      <c r="A98" s="437">
        <v>94</v>
      </c>
      <c r="B98" s="437" t="s">
        <v>47</v>
      </c>
      <c r="C98" s="437" t="s">
        <v>939</v>
      </c>
      <c r="D98" s="437" t="s">
        <v>940</v>
      </c>
      <c r="E98" s="437" t="s">
        <v>836</v>
      </c>
    </row>
    <row r="99" spans="1:5" ht="34.15" customHeight="1" thickBot="1" x14ac:dyDescent="0.2">
      <c r="A99" s="437">
        <v>95</v>
      </c>
      <c r="B99" s="437" t="s">
        <v>47</v>
      </c>
      <c r="C99" s="437" t="s">
        <v>63</v>
      </c>
      <c r="D99" s="437" t="s">
        <v>941</v>
      </c>
      <c r="E99" s="437" t="s">
        <v>834</v>
      </c>
    </row>
    <row r="100" spans="1:5" ht="34.15" customHeight="1" thickBot="1" x14ac:dyDescent="0.2">
      <c r="A100" s="437">
        <v>96</v>
      </c>
      <c r="B100" s="437" t="s">
        <v>47</v>
      </c>
      <c r="C100" s="437" t="s">
        <v>60</v>
      </c>
      <c r="D100" s="437" t="s">
        <v>942</v>
      </c>
      <c r="E100" s="437" t="s">
        <v>834</v>
      </c>
    </row>
    <row r="101" spans="1:5" s="446" customFormat="1" ht="34.15" customHeight="1" thickBot="1" x14ac:dyDescent="0.2">
      <c r="A101" s="437">
        <v>97</v>
      </c>
      <c r="B101" s="437" t="s">
        <v>47</v>
      </c>
      <c r="C101" s="437" t="s">
        <v>60</v>
      </c>
      <c r="D101" s="437" t="s">
        <v>1225</v>
      </c>
      <c r="E101" s="437" t="s">
        <v>834</v>
      </c>
    </row>
    <row r="102" spans="1:5" ht="34.15" customHeight="1" thickBot="1" x14ac:dyDescent="0.2">
      <c r="A102" s="437">
        <v>98</v>
      </c>
      <c r="B102" s="437" t="s">
        <v>47</v>
      </c>
      <c r="C102" s="437" t="s">
        <v>943</v>
      </c>
      <c r="D102" s="437" t="s">
        <v>944</v>
      </c>
      <c r="E102" s="437" t="s">
        <v>834</v>
      </c>
    </row>
    <row r="103" spans="1:5" ht="34.15" customHeight="1" thickBot="1" x14ac:dyDescent="0.2">
      <c r="A103" s="437">
        <v>99</v>
      </c>
      <c r="B103" s="437" t="s">
        <v>47</v>
      </c>
      <c r="C103" s="437" t="s">
        <v>945</v>
      </c>
      <c r="D103" s="437" t="s">
        <v>946</v>
      </c>
      <c r="E103" s="437" t="s">
        <v>834</v>
      </c>
    </row>
    <row r="104" spans="1:5" ht="34.15" customHeight="1" thickBot="1" x14ac:dyDescent="0.2">
      <c r="A104" s="437">
        <v>100</v>
      </c>
      <c r="B104" s="437" t="s">
        <v>47</v>
      </c>
      <c r="C104" s="437" t="s">
        <v>947</v>
      </c>
      <c r="D104" s="437" t="s">
        <v>948</v>
      </c>
      <c r="E104" s="437" t="s">
        <v>843</v>
      </c>
    </row>
    <row r="105" spans="1:5" ht="34.15" customHeight="1" thickBot="1" x14ac:dyDescent="0.2">
      <c r="A105" s="437">
        <v>101</v>
      </c>
      <c r="B105" s="437" t="s">
        <v>47</v>
      </c>
      <c r="C105" s="437" t="s">
        <v>949</v>
      </c>
      <c r="D105" s="437" t="s">
        <v>950</v>
      </c>
      <c r="E105" s="437" t="s">
        <v>834</v>
      </c>
    </row>
    <row r="106" spans="1:5" ht="34.15" customHeight="1" thickBot="1" x14ac:dyDescent="0.2">
      <c r="A106" s="437">
        <v>102</v>
      </c>
      <c r="B106" s="437" t="s">
        <v>47</v>
      </c>
      <c r="C106" s="437" t="s">
        <v>530</v>
      </c>
      <c r="D106" s="437" t="s">
        <v>951</v>
      </c>
      <c r="E106" s="437" t="s">
        <v>834</v>
      </c>
    </row>
    <row r="107" spans="1:5" ht="34.15" customHeight="1" thickBot="1" x14ac:dyDescent="0.2">
      <c r="A107" s="437">
        <v>103</v>
      </c>
      <c r="B107" s="437" t="s">
        <v>47</v>
      </c>
      <c r="C107" s="437" t="s">
        <v>529</v>
      </c>
      <c r="D107" s="437" t="s">
        <v>952</v>
      </c>
      <c r="E107" s="437" t="s">
        <v>834</v>
      </c>
    </row>
    <row r="108" spans="1:5" ht="34.15" customHeight="1" thickBot="1" x14ac:dyDescent="0.2">
      <c r="A108" s="437">
        <v>104</v>
      </c>
      <c r="B108" s="437" t="s">
        <v>47</v>
      </c>
      <c r="C108" s="437" t="s">
        <v>953</v>
      </c>
      <c r="D108" s="437" t="s">
        <v>954</v>
      </c>
      <c r="E108" s="437" t="s">
        <v>834</v>
      </c>
    </row>
    <row r="109" spans="1:5" ht="34.15" customHeight="1" thickBot="1" x14ac:dyDescent="0.2">
      <c r="A109" s="437">
        <v>105</v>
      </c>
      <c r="B109" s="437" t="s">
        <v>47</v>
      </c>
      <c r="C109" s="437" t="s">
        <v>955</v>
      </c>
      <c r="D109" s="437" t="s">
        <v>853</v>
      </c>
      <c r="E109" s="437" t="s">
        <v>836</v>
      </c>
    </row>
    <row r="110" spans="1:5" ht="34.15" customHeight="1" thickBot="1" x14ac:dyDescent="0.2">
      <c r="A110" s="437">
        <v>106</v>
      </c>
      <c r="B110" s="437" t="s">
        <v>47</v>
      </c>
      <c r="C110" s="437" t="s">
        <v>956</v>
      </c>
      <c r="D110" s="437" t="s">
        <v>957</v>
      </c>
      <c r="E110" s="437" t="s">
        <v>836</v>
      </c>
    </row>
    <row r="111" spans="1:5" ht="34.15" customHeight="1" thickBot="1" x14ac:dyDescent="0.2">
      <c r="A111" s="437">
        <v>107</v>
      </c>
      <c r="B111" s="437" t="s">
        <v>47</v>
      </c>
      <c r="C111" s="437" t="s">
        <v>52</v>
      </c>
      <c r="D111" s="437" t="s">
        <v>958</v>
      </c>
      <c r="E111" s="437" t="s">
        <v>834</v>
      </c>
    </row>
    <row r="112" spans="1:5" ht="34.15" customHeight="1" thickBot="1" x14ac:dyDescent="0.2">
      <c r="A112" s="437">
        <v>108</v>
      </c>
      <c r="B112" s="437" t="s">
        <v>47</v>
      </c>
      <c r="C112" s="437" t="s">
        <v>53</v>
      </c>
      <c r="D112" s="437" t="s">
        <v>959</v>
      </c>
      <c r="E112" s="437" t="s">
        <v>843</v>
      </c>
    </row>
    <row r="113" spans="1:5" ht="34.15" customHeight="1" thickBot="1" x14ac:dyDescent="0.2">
      <c r="A113" s="437">
        <v>109</v>
      </c>
      <c r="B113" s="437" t="s">
        <v>47</v>
      </c>
      <c r="C113" s="437" t="s">
        <v>960</v>
      </c>
      <c r="D113" s="437" t="s">
        <v>961</v>
      </c>
      <c r="E113" s="437" t="s">
        <v>836</v>
      </c>
    </row>
    <row r="114" spans="1:5" ht="34.15" customHeight="1" thickBot="1" x14ac:dyDescent="0.2">
      <c r="A114" s="437">
        <v>110</v>
      </c>
      <c r="B114" s="437" t="s">
        <v>47</v>
      </c>
      <c r="C114" s="437" t="s">
        <v>48</v>
      </c>
      <c r="D114" s="437" t="s">
        <v>962</v>
      </c>
      <c r="E114" s="437" t="s">
        <v>836</v>
      </c>
    </row>
    <row r="115" spans="1:5" ht="34.15" customHeight="1" thickBot="1" x14ac:dyDescent="0.2">
      <c r="A115" s="437">
        <v>111</v>
      </c>
      <c r="B115" s="437" t="s">
        <v>47</v>
      </c>
      <c r="C115" s="437" t="s">
        <v>56</v>
      </c>
      <c r="D115" s="437" t="s">
        <v>963</v>
      </c>
      <c r="E115" s="437" t="s">
        <v>834</v>
      </c>
    </row>
    <row r="116" spans="1:5" ht="34.15" customHeight="1" thickBot="1" x14ac:dyDescent="0.2">
      <c r="A116" s="437">
        <v>112</v>
      </c>
      <c r="B116" s="437" t="s">
        <v>47</v>
      </c>
      <c r="C116" s="437" t="s">
        <v>57</v>
      </c>
      <c r="D116" s="437" t="s">
        <v>964</v>
      </c>
      <c r="E116" s="437" t="s">
        <v>834</v>
      </c>
    </row>
    <row r="117" spans="1:5" ht="34.15" customHeight="1" thickBot="1" x14ac:dyDescent="0.2">
      <c r="A117" s="437">
        <v>113</v>
      </c>
      <c r="B117" s="437" t="s">
        <v>47</v>
      </c>
      <c r="C117" s="437" t="s">
        <v>965</v>
      </c>
      <c r="D117" s="437" t="s">
        <v>966</v>
      </c>
      <c r="E117" s="437" t="s">
        <v>834</v>
      </c>
    </row>
    <row r="118" spans="1:5" ht="34.15" customHeight="1" thickBot="1" x14ac:dyDescent="0.2">
      <c r="A118" s="437">
        <v>114</v>
      </c>
      <c r="B118" s="437" t="s">
        <v>47</v>
      </c>
      <c r="C118" s="437" t="s">
        <v>61</v>
      </c>
      <c r="D118" s="437" t="s">
        <v>967</v>
      </c>
      <c r="E118" s="437" t="s">
        <v>834</v>
      </c>
    </row>
    <row r="119" spans="1:5" ht="34.15" customHeight="1" thickBot="1" x14ac:dyDescent="0.2">
      <c r="A119" s="437">
        <v>115</v>
      </c>
      <c r="B119" s="437" t="s">
        <v>47</v>
      </c>
      <c r="C119" s="437" t="s">
        <v>968</v>
      </c>
      <c r="D119" s="437" t="s">
        <v>969</v>
      </c>
      <c r="E119" s="437" t="s">
        <v>834</v>
      </c>
    </row>
    <row r="120" spans="1:5" ht="34.15" customHeight="1" thickBot="1" x14ac:dyDescent="0.2">
      <c r="A120" s="437">
        <v>116</v>
      </c>
      <c r="B120" s="437" t="s">
        <v>47</v>
      </c>
      <c r="C120" s="437" t="s">
        <v>66</v>
      </c>
      <c r="D120" s="437" t="s">
        <v>970</v>
      </c>
      <c r="E120" s="437" t="s">
        <v>834</v>
      </c>
    </row>
    <row r="121" spans="1:5" ht="34.15" customHeight="1" thickBot="1" x14ac:dyDescent="0.2">
      <c r="A121" s="437">
        <v>117</v>
      </c>
      <c r="B121" s="437" t="s">
        <v>47</v>
      </c>
      <c r="C121" s="437" t="s">
        <v>528</v>
      </c>
      <c r="D121" s="437" t="s">
        <v>971</v>
      </c>
      <c r="E121" s="437" t="s">
        <v>836</v>
      </c>
    </row>
    <row r="122" spans="1:5" s="446" customFormat="1" ht="34.15" customHeight="1" thickBot="1" x14ac:dyDescent="0.2">
      <c r="A122" s="437">
        <v>118</v>
      </c>
      <c r="B122" s="437" t="s">
        <v>47</v>
      </c>
      <c r="C122" s="437" t="s">
        <v>1195</v>
      </c>
      <c r="D122" s="437" t="s">
        <v>1226</v>
      </c>
      <c r="E122" s="437" t="s">
        <v>1245</v>
      </c>
    </row>
    <row r="123" spans="1:5" s="446" customFormat="1" ht="34.15" customHeight="1" thickBot="1" x14ac:dyDescent="0.2">
      <c r="A123" s="437">
        <v>119</v>
      </c>
      <c r="B123" s="437" t="s">
        <v>47</v>
      </c>
      <c r="C123" s="437" t="s">
        <v>1198</v>
      </c>
      <c r="D123" s="437" t="s">
        <v>1227</v>
      </c>
      <c r="E123" s="437" t="s">
        <v>1245</v>
      </c>
    </row>
    <row r="124" spans="1:5" s="446" customFormat="1" ht="34.15" customHeight="1" thickBot="1" x14ac:dyDescent="0.2">
      <c r="A124" s="437">
        <v>120</v>
      </c>
      <c r="B124" s="437" t="s">
        <v>47</v>
      </c>
      <c r="C124" s="437" t="s">
        <v>1196</v>
      </c>
      <c r="D124" s="437" t="s">
        <v>1228</v>
      </c>
      <c r="E124" s="437" t="s">
        <v>1245</v>
      </c>
    </row>
    <row r="125" spans="1:5" s="446" customFormat="1" ht="34.15" customHeight="1" thickBot="1" x14ac:dyDescent="0.2">
      <c r="A125" s="437">
        <v>121</v>
      </c>
      <c r="B125" s="437" t="s">
        <v>47</v>
      </c>
      <c r="C125" s="437" t="s">
        <v>1199</v>
      </c>
      <c r="D125" s="437" t="s">
        <v>1229</v>
      </c>
      <c r="E125" s="437" t="s">
        <v>1246</v>
      </c>
    </row>
    <row r="126" spans="1:5" s="446" customFormat="1" ht="34.15" customHeight="1" thickBot="1" x14ac:dyDescent="0.2">
      <c r="A126" s="437">
        <v>122</v>
      </c>
      <c r="B126" s="437" t="s">
        <v>47</v>
      </c>
      <c r="C126" s="437" t="s">
        <v>1200</v>
      </c>
      <c r="D126" s="437" t="s">
        <v>1230</v>
      </c>
      <c r="E126" s="437" t="s">
        <v>1245</v>
      </c>
    </row>
    <row r="127" spans="1:5" s="446" customFormat="1" ht="34.15" customHeight="1" thickBot="1" x14ac:dyDescent="0.2">
      <c r="A127" s="437">
        <v>123</v>
      </c>
      <c r="B127" s="437" t="s">
        <v>47</v>
      </c>
      <c r="C127" s="437" t="s">
        <v>1201</v>
      </c>
      <c r="D127" s="437" t="s">
        <v>1231</v>
      </c>
      <c r="E127" s="437" t="s">
        <v>1246</v>
      </c>
    </row>
    <row r="128" spans="1:5" s="446" customFormat="1" ht="34.15" customHeight="1" thickBot="1" x14ac:dyDescent="0.2">
      <c r="A128" s="437">
        <v>124</v>
      </c>
      <c r="B128" s="437" t="s">
        <v>47</v>
      </c>
      <c r="C128" s="437" t="s">
        <v>1197</v>
      </c>
      <c r="D128" s="437" t="s">
        <v>1232</v>
      </c>
      <c r="E128" s="437" t="s">
        <v>1246</v>
      </c>
    </row>
    <row r="129" spans="1:5" s="446" customFormat="1" ht="34.15" customHeight="1" thickBot="1" x14ac:dyDescent="0.2">
      <c r="A129" s="437">
        <v>125</v>
      </c>
      <c r="B129" s="437" t="s">
        <v>47</v>
      </c>
      <c r="C129" s="437" t="s">
        <v>1202</v>
      </c>
      <c r="D129" s="437" t="s">
        <v>1233</v>
      </c>
      <c r="E129" s="437" t="s">
        <v>1213</v>
      </c>
    </row>
    <row r="130" spans="1:5" s="446" customFormat="1" ht="34.15" customHeight="1" thickBot="1" x14ac:dyDescent="0.2">
      <c r="A130" s="437">
        <v>126</v>
      </c>
      <c r="B130" s="437" t="s">
        <v>47</v>
      </c>
      <c r="C130" s="437" t="s">
        <v>1203</v>
      </c>
      <c r="D130" s="437" t="s">
        <v>1234</v>
      </c>
      <c r="E130" s="437" t="s">
        <v>1246</v>
      </c>
    </row>
    <row r="131" spans="1:5" s="446" customFormat="1" ht="34.15" customHeight="1" thickBot="1" x14ac:dyDescent="0.2">
      <c r="A131" s="437">
        <v>127</v>
      </c>
      <c r="B131" s="437" t="s">
        <v>47</v>
      </c>
      <c r="C131" s="437" t="s">
        <v>1204</v>
      </c>
      <c r="D131" s="437" t="s">
        <v>1235</v>
      </c>
      <c r="E131" s="437" t="s">
        <v>1245</v>
      </c>
    </row>
    <row r="132" spans="1:5" ht="34.15" customHeight="1" thickBot="1" x14ac:dyDescent="0.2">
      <c r="A132" s="437">
        <v>128</v>
      </c>
      <c r="B132" s="437" t="s">
        <v>972</v>
      </c>
      <c r="C132" s="437" t="s">
        <v>973</v>
      </c>
      <c r="D132" s="437" t="s">
        <v>974</v>
      </c>
      <c r="E132" s="437" t="s">
        <v>834</v>
      </c>
    </row>
    <row r="133" spans="1:5" ht="34.15" customHeight="1" thickBot="1" x14ac:dyDescent="0.2">
      <c r="A133" s="437">
        <v>129</v>
      </c>
      <c r="B133" s="437" t="s">
        <v>972</v>
      </c>
      <c r="C133" s="437" t="s">
        <v>975</v>
      </c>
      <c r="D133" s="437" t="s">
        <v>976</v>
      </c>
      <c r="E133" s="437" t="s">
        <v>834</v>
      </c>
    </row>
    <row r="134" spans="1:5" ht="34.15" customHeight="1" thickBot="1" x14ac:dyDescent="0.2">
      <c r="A134" s="437">
        <v>130</v>
      </c>
      <c r="B134" s="437" t="s">
        <v>972</v>
      </c>
      <c r="C134" s="437" t="s">
        <v>543</v>
      </c>
      <c r="D134" s="437" t="s">
        <v>977</v>
      </c>
      <c r="E134" s="437" t="s">
        <v>836</v>
      </c>
    </row>
    <row r="135" spans="1:5" ht="34.15" customHeight="1" thickBot="1" x14ac:dyDescent="0.2">
      <c r="A135" s="437">
        <v>131</v>
      </c>
      <c r="B135" s="437" t="s">
        <v>972</v>
      </c>
      <c r="C135" s="437" t="s">
        <v>538</v>
      </c>
      <c r="D135" s="437" t="s">
        <v>978</v>
      </c>
      <c r="E135" s="437" t="s">
        <v>834</v>
      </c>
    </row>
    <row r="136" spans="1:5" ht="34.15" customHeight="1" thickBot="1" x14ac:dyDescent="0.2">
      <c r="A136" s="437">
        <v>132</v>
      </c>
      <c r="B136" s="437" t="s">
        <v>972</v>
      </c>
      <c r="C136" s="437" t="s">
        <v>534</v>
      </c>
      <c r="D136" s="437" t="s">
        <v>979</v>
      </c>
      <c r="E136" s="437" t="s">
        <v>834</v>
      </c>
    </row>
    <row r="137" spans="1:5" ht="34.15" customHeight="1" thickBot="1" x14ac:dyDescent="0.2">
      <c r="A137" s="437">
        <v>133</v>
      </c>
      <c r="B137" s="437" t="s">
        <v>972</v>
      </c>
      <c r="C137" s="437" t="s">
        <v>535</v>
      </c>
      <c r="D137" s="437" t="s">
        <v>980</v>
      </c>
      <c r="E137" s="437" t="s">
        <v>836</v>
      </c>
    </row>
    <row r="138" spans="1:5" ht="34.15" customHeight="1" thickBot="1" x14ac:dyDescent="0.2">
      <c r="A138" s="437">
        <v>134</v>
      </c>
      <c r="B138" s="437" t="s">
        <v>972</v>
      </c>
      <c r="C138" s="437" t="s">
        <v>981</v>
      </c>
      <c r="D138" s="437" t="s">
        <v>982</v>
      </c>
      <c r="E138" s="437" t="s">
        <v>836</v>
      </c>
    </row>
    <row r="139" spans="1:5" ht="34.15" customHeight="1" thickBot="1" x14ac:dyDescent="0.2">
      <c r="A139" s="437">
        <v>135</v>
      </c>
      <c r="B139" s="437" t="s">
        <v>972</v>
      </c>
      <c r="C139" s="437" t="s">
        <v>983</v>
      </c>
      <c r="D139" s="437" t="s">
        <v>984</v>
      </c>
      <c r="E139" s="437" t="s">
        <v>834</v>
      </c>
    </row>
    <row r="140" spans="1:5" ht="34.15" customHeight="1" thickBot="1" x14ac:dyDescent="0.2">
      <c r="A140" s="437">
        <v>136</v>
      </c>
      <c r="B140" s="437" t="s">
        <v>972</v>
      </c>
      <c r="C140" s="437" t="s">
        <v>533</v>
      </c>
      <c r="D140" s="437" t="s">
        <v>985</v>
      </c>
      <c r="E140" s="437" t="s">
        <v>834</v>
      </c>
    </row>
    <row r="141" spans="1:5" ht="34.15" customHeight="1" thickBot="1" x14ac:dyDescent="0.2">
      <c r="A141" s="437">
        <v>137</v>
      </c>
      <c r="B141" s="437" t="s">
        <v>972</v>
      </c>
      <c r="C141" s="437" t="s">
        <v>541</v>
      </c>
      <c r="D141" s="437" t="s">
        <v>986</v>
      </c>
      <c r="E141" s="437" t="s">
        <v>834</v>
      </c>
    </row>
    <row r="142" spans="1:5" ht="34.15" customHeight="1" thickBot="1" x14ac:dyDescent="0.2">
      <c r="A142" s="437">
        <v>138</v>
      </c>
      <c r="B142" s="437" t="s">
        <v>972</v>
      </c>
      <c r="C142" s="437" t="s">
        <v>69</v>
      </c>
      <c r="D142" s="437" t="s">
        <v>849</v>
      </c>
      <c r="E142" s="437" t="s">
        <v>836</v>
      </c>
    </row>
    <row r="143" spans="1:5" ht="34.15" customHeight="1" thickBot="1" x14ac:dyDescent="0.2">
      <c r="A143" s="437">
        <v>139</v>
      </c>
      <c r="B143" s="437" t="s">
        <v>972</v>
      </c>
      <c r="C143" s="437" t="s">
        <v>537</v>
      </c>
      <c r="D143" s="437" t="s">
        <v>987</v>
      </c>
      <c r="E143" s="437" t="s">
        <v>836</v>
      </c>
    </row>
    <row r="144" spans="1:5" ht="34.15" customHeight="1" thickBot="1" x14ac:dyDescent="0.2">
      <c r="A144" s="437">
        <v>140</v>
      </c>
      <c r="B144" s="437" t="s">
        <v>972</v>
      </c>
      <c r="C144" s="437" t="s">
        <v>988</v>
      </c>
      <c r="D144" s="437" t="s">
        <v>989</v>
      </c>
      <c r="E144" s="437" t="s">
        <v>836</v>
      </c>
    </row>
    <row r="145" spans="1:5" ht="34.15" customHeight="1" thickBot="1" x14ac:dyDescent="0.2">
      <c r="A145" s="437">
        <v>141</v>
      </c>
      <c r="B145" s="437" t="s">
        <v>972</v>
      </c>
      <c r="C145" s="437" t="s">
        <v>990</v>
      </c>
      <c r="D145" s="437" t="s">
        <v>991</v>
      </c>
      <c r="E145" s="437" t="s">
        <v>834</v>
      </c>
    </row>
    <row r="146" spans="1:5" ht="34.15" customHeight="1" thickBot="1" x14ac:dyDescent="0.2">
      <c r="A146" s="437">
        <v>142</v>
      </c>
      <c r="B146" s="437" t="s">
        <v>972</v>
      </c>
      <c r="C146" s="437" t="s">
        <v>536</v>
      </c>
      <c r="D146" s="437" t="s">
        <v>992</v>
      </c>
      <c r="E146" s="437" t="s">
        <v>834</v>
      </c>
    </row>
    <row r="147" spans="1:5" ht="34.15" customHeight="1" thickBot="1" x14ac:dyDescent="0.2">
      <c r="A147" s="437">
        <v>143</v>
      </c>
      <c r="B147" s="437" t="s">
        <v>972</v>
      </c>
      <c r="C147" s="437" t="s">
        <v>993</v>
      </c>
      <c r="D147" s="437" t="s">
        <v>946</v>
      </c>
      <c r="E147" s="437" t="s">
        <v>834</v>
      </c>
    </row>
    <row r="148" spans="1:5" ht="34.15" customHeight="1" thickBot="1" x14ac:dyDescent="0.2">
      <c r="A148" s="437">
        <v>144</v>
      </c>
      <c r="B148" s="437" t="s">
        <v>972</v>
      </c>
      <c r="C148" s="437" t="s">
        <v>994</v>
      </c>
      <c r="D148" s="437" t="s">
        <v>995</v>
      </c>
      <c r="E148" s="437" t="s">
        <v>834</v>
      </c>
    </row>
    <row r="149" spans="1:5" ht="34.15" customHeight="1" thickBot="1" x14ac:dyDescent="0.2">
      <c r="A149" s="437">
        <v>145</v>
      </c>
      <c r="B149" s="437" t="s">
        <v>972</v>
      </c>
      <c r="C149" s="437" t="s">
        <v>996</v>
      </c>
      <c r="D149" s="437" t="s">
        <v>997</v>
      </c>
      <c r="E149" s="437" t="s">
        <v>834</v>
      </c>
    </row>
    <row r="150" spans="1:5" ht="34.15" customHeight="1" thickBot="1" x14ac:dyDescent="0.2">
      <c r="A150" s="437">
        <v>146</v>
      </c>
      <c r="B150" s="437" t="s">
        <v>972</v>
      </c>
      <c r="C150" s="437" t="s">
        <v>542</v>
      </c>
      <c r="D150" s="437" t="s">
        <v>998</v>
      </c>
      <c r="E150" s="437" t="s">
        <v>834</v>
      </c>
    </row>
    <row r="151" spans="1:5" ht="34.15" customHeight="1" thickBot="1" x14ac:dyDescent="0.2">
      <c r="A151" s="437">
        <v>147</v>
      </c>
      <c r="B151" s="437" t="s">
        <v>972</v>
      </c>
      <c r="C151" s="437" t="s">
        <v>999</v>
      </c>
      <c r="D151" s="437" t="s">
        <v>1000</v>
      </c>
      <c r="E151" s="437" t="s">
        <v>836</v>
      </c>
    </row>
    <row r="152" spans="1:5" ht="34.15" customHeight="1" thickBot="1" x14ac:dyDescent="0.2">
      <c r="A152" s="437">
        <v>148</v>
      </c>
      <c r="B152" s="437" t="s">
        <v>972</v>
      </c>
      <c r="C152" s="437" t="s">
        <v>540</v>
      </c>
      <c r="D152" s="437" t="s">
        <v>1001</v>
      </c>
      <c r="E152" s="437" t="s">
        <v>836</v>
      </c>
    </row>
    <row r="153" spans="1:5" ht="34.15" customHeight="1" thickBot="1" x14ac:dyDescent="0.2">
      <c r="A153" s="437">
        <v>149</v>
      </c>
      <c r="B153" s="437" t="s">
        <v>972</v>
      </c>
      <c r="C153" s="437" t="s">
        <v>1002</v>
      </c>
      <c r="D153" s="437" t="s">
        <v>1003</v>
      </c>
      <c r="E153" s="437" t="s">
        <v>836</v>
      </c>
    </row>
    <row r="154" spans="1:5" ht="34.15" customHeight="1" thickBot="1" x14ac:dyDescent="0.2">
      <c r="A154" s="437">
        <v>150</v>
      </c>
      <c r="B154" s="437" t="s">
        <v>972</v>
      </c>
      <c r="C154" s="437" t="s">
        <v>1004</v>
      </c>
      <c r="D154" s="437" t="s">
        <v>1005</v>
      </c>
      <c r="E154" s="437" t="s">
        <v>834</v>
      </c>
    </row>
    <row r="155" spans="1:5" ht="34.15" customHeight="1" thickBot="1" x14ac:dyDescent="0.2">
      <c r="A155" s="437">
        <v>151</v>
      </c>
      <c r="B155" s="437" t="s">
        <v>972</v>
      </c>
      <c r="C155" s="437" t="s">
        <v>539</v>
      </c>
      <c r="D155" s="437" t="s">
        <v>1006</v>
      </c>
      <c r="E155" s="437" t="s">
        <v>834</v>
      </c>
    </row>
    <row r="156" spans="1:5" ht="34.15" customHeight="1" thickBot="1" x14ac:dyDescent="0.2">
      <c r="A156" s="437">
        <v>152</v>
      </c>
      <c r="B156" s="437" t="s">
        <v>972</v>
      </c>
      <c r="C156" s="437" t="s">
        <v>1007</v>
      </c>
      <c r="D156" s="437" t="s">
        <v>1008</v>
      </c>
      <c r="E156" s="437" t="s">
        <v>834</v>
      </c>
    </row>
    <row r="157" spans="1:5" s="446" customFormat="1" ht="34.15" customHeight="1" thickBot="1" x14ac:dyDescent="0.2">
      <c r="A157" s="437">
        <v>153</v>
      </c>
      <c r="B157" s="437" t="s">
        <v>1205</v>
      </c>
      <c r="C157" s="437" t="s">
        <v>1206</v>
      </c>
      <c r="D157" s="437" t="s">
        <v>1228</v>
      </c>
      <c r="E157" s="437" t="s">
        <v>1245</v>
      </c>
    </row>
    <row r="158" spans="1:5" s="446" customFormat="1" ht="34.15" customHeight="1" thickBot="1" x14ac:dyDescent="0.2">
      <c r="A158" s="437">
        <v>154</v>
      </c>
      <c r="B158" s="437" t="s">
        <v>1205</v>
      </c>
      <c r="C158" s="437" t="s">
        <v>1207</v>
      </c>
      <c r="D158" s="437" t="s">
        <v>1236</v>
      </c>
      <c r="E158" s="437" t="s">
        <v>1245</v>
      </c>
    </row>
    <row r="159" spans="1:5" s="446" customFormat="1" ht="34.15" customHeight="1" thickBot="1" x14ac:dyDescent="0.2">
      <c r="A159" s="437">
        <v>155</v>
      </c>
      <c r="B159" s="437" t="s">
        <v>1205</v>
      </c>
      <c r="C159" s="437" t="s">
        <v>1208</v>
      </c>
      <c r="D159" s="437" t="s">
        <v>1237</v>
      </c>
      <c r="E159" s="437" t="s">
        <v>1213</v>
      </c>
    </row>
    <row r="160" spans="1:5" s="446" customFormat="1" ht="34.15" customHeight="1" thickBot="1" x14ac:dyDescent="0.2">
      <c r="A160" s="437">
        <v>156</v>
      </c>
      <c r="B160" s="437" t="s">
        <v>1205</v>
      </c>
      <c r="C160" s="437" t="s">
        <v>1209</v>
      </c>
      <c r="D160" s="437" t="s">
        <v>1238</v>
      </c>
      <c r="E160" s="437" t="s">
        <v>1246</v>
      </c>
    </row>
    <row r="161" spans="1:5" ht="34.15" customHeight="1" thickBot="1" x14ac:dyDescent="0.2">
      <c r="A161" s="437">
        <v>157</v>
      </c>
      <c r="B161" s="437" t="s">
        <v>67</v>
      </c>
      <c r="C161" s="437" t="s">
        <v>1176</v>
      </c>
      <c r="D161" s="437" t="s">
        <v>1009</v>
      </c>
      <c r="E161" s="437" t="s">
        <v>834</v>
      </c>
    </row>
    <row r="162" spans="1:5" ht="34.15" customHeight="1" thickBot="1" x14ac:dyDescent="0.2">
      <c r="A162" s="437">
        <v>158</v>
      </c>
      <c r="B162" s="437" t="s">
        <v>67</v>
      </c>
      <c r="C162" s="437" t="s">
        <v>1010</v>
      </c>
      <c r="D162" s="437" t="s">
        <v>1011</v>
      </c>
      <c r="E162" s="437" t="s">
        <v>834</v>
      </c>
    </row>
    <row r="163" spans="1:5" ht="34.15" customHeight="1" thickBot="1" x14ac:dyDescent="0.2">
      <c r="A163" s="437">
        <v>159</v>
      </c>
      <c r="B163" s="437" t="s">
        <v>67</v>
      </c>
      <c r="C163" s="437" t="s">
        <v>1012</v>
      </c>
      <c r="D163" s="437" t="s">
        <v>1013</v>
      </c>
      <c r="E163" s="437" t="s">
        <v>834</v>
      </c>
    </row>
    <row r="164" spans="1:5" ht="34.15" customHeight="1" thickBot="1" x14ac:dyDescent="0.2">
      <c r="A164" s="437">
        <v>160</v>
      </c>
      <c r="B164" s="437" t="s">
        <v>67</v>
      </c>
      <c r="C164" s="437" t="s">
        <v>1014</v>
      </c>
      <c r="D164" s="437" t="s">
        <v>1015</v>
      </c>
      <c r="E164" s="437" t="s">
        <v>836</v>
      </c>
    </row>
    <row r="165" spans="1:5" ht="34.15" customHeight="1" thickBot="1" x14ac:dyDescent="0.2">
      <c r="A165" s="437">
        <v>161</v>
      </c>
      <c r="B165" s="437" t="s">
        <v>70</v>
      </c>
      <c r="C165" s="437" t="s">
        <v>1016</v>
      </c>
      <c r="D165" s="437" t="s">
        <v>1017</v>
      </c>
      <c r="E165" s="437" t="s">
        <v>834</v>
      </c>
    </row>
    <row r="166" spans="1:5" ht="34.15" customHeight="1" thickBot="1" x14ac:dyDescent="0.2">
      <c r="A166" s="437">
        <v>162</v>
      </c>
      <c r="B166" s="437" t="s">
        <v>70</v>
      </c>
      <c r="C166" s="437" t="s">
        <v>1111</v>
      </c>
      <c r="D166" s="437" t="s">
        <v>1018</v>
      </c>
      <c r="E166" s="437" t="s">
        <v>834</v>
      </c>
    </row>
    <row r="167" spans="1:5" ht="34.15" customHeight="1" thickBot="1" x14ac:dyDescent="0.2">
      <c r="A167" s="437">
        <v>163</v>
      </c>
      <c r="B167" s="437" t="s">
        <v>70</v>
      </c>
      <c r="C167" s="437" t="s">
        <v>1019</v>
      </c>
      <c r="D167" s="437" t="s">
        <v>1020</v>
      </c>
      <c r="E167" s="437" t="s">
        <v>843</v>
      </c>
    </row>
    <row r="168" spans="1:5" ht="34.15" customHeight="1" thickBot="1" x14ac:dyDescent="0.2">
      <c r="A168" s="437">
        <v>164</v>
      </c>
      <c r="B168" s="437" t="s">
        <v>70</v>
      </c>
      <c r="C168" s="437" t="s">
        <v>1112</v>
      </c>
      <c r="D168" s="437" t="s">
        <v>833</v>
      </c>
      <c r="E168" s="437" t="s">
        <v>834</v>
      </c>
    </row>
    <row r="169" spans="1:5" ht="34.15" customHeight="1" thickBot="1" x14ac:dyDescent="0.2">
      <c r="A169" s="437">
        <v>165</v>
      </c>
      <c r="B169" s="437" t="s">
        <v>70</v>
      </c>
      <c r="C169" s="437" t="s">
        <v>1113</v>
      </c>
      <c r="D169" s="437" t="s">
        <v>1021</v>
      </c>
      <c r="E169" s="437" t="s">
        <v>843</v>
      </c>
    </row>
    <row r="170" spans="1:5" ht="34.15" customHeight="1" thickBot="1" x14ac:dyDescent="0.2">
      <c r="A170" s="437">
        <v>166</v>
      </c>
      <c r="B170" s="437" t="s">
        <v>70</v>
      </c>
      <c r="C170" s="437" t="s">
        <v>1114</v>
      </c>
      <c r="D170" s="437" t="s">
        <v>1022</v>
      </c>
      <c r="E170" s="437" t="s">
        <v>834</v>
      </c>
    </row>
    <row r="171" spans="1:5" ht="34.15" customHeight="1" thickBot="1" x14ac:dyDescent="0.2">
      <c r="A171" s="437">
        <v>167</v>
      </c>
      <c r="B171" s="437" t="s">
        <v>70</v>
      </c>
      <c r="C171" s="437" t="s">
        <v>1115</v>
      </c>
      <c r="D171" s="437" t="s">
        <v>1023</v>
      </c>
      <c r="E171" s="437" t="s">
        <v>834</v>
      </c>
    </row>
    <row r="172" spans="1:5" ht="34.15" customHeight="1" thickBot="1" x14ac:dyDescent="0.2">
      <c r="A172" s="437">
        <v>168</v>
      </c>
      <c r="B172" s="437" t="s">
        <v>70</v>
      </c>
      <c r="C172" s="437" t="s">
        <v>1116</v>
      </c>
      <c r="D172" s="437" t="s">
        <v>1024</v>
      </c>
      <c r="E172" s="437" t="s">
        <v>834</v>
      </c>
    </row>
    <row r="173" spans="1:5" ht="34.15" customHeight="1" thickBot="1" x14ac:dyDescent="0.2">
      <c r="A173" s="437">
        <v>169</v>
      </c>
      <c r="B173" s="437" t="s">
        <v>70</v>
      </c>
      <c r="C173" s="437" t="s">
        <v>1117</v>
      </c>
      <c r="D173" s="437" t="s">
        <v>1024</v>
      </c>
      <c r="E173" s="437" t="s">
        <v>834</v>
      </c>
    </row>
    <row r="174" spans="1:5" ht="34.15" customHeight="1" thickBot="1" x14ac:dyDescent="0.2">
      <c r="A174" s="437">
        <v>170</v>
      </c>
      <c r="B174" s="437" t="s">
        <v>70</v>
      </c>
      <c r="C174" s="437" t="s">
        <v>1025</v>
      </c>
      <c r="D174" s="437" t="s">
        <v>1026</v>
      </c>
      <c r="E174" s="437" t="s">
        <v>834</v>
      </c>
    </row>
    <row r="175" spans="1:5" ht="34.15" customHeight="1" thickBot="1" x14ac:dyDescent="0.2">
      <c r="A175" s="437">
        <v>171</v>
      </c>
      <c r="B175" s="437" t="s">
        <v>70</v>
      </c>
      <c r="C175" s="437" t="s">
        <v>1118</v>
      </c>
      <c r="D175" s="437" t="s">
        <v>1027</v>
      </c>
      <c r="E175" s="437" t="s">
        <v>836</v>
      </c>
    </row>
    <row r="176" spans="1:5" ht="34.15" customHeight="1" thickBot="1" x14ac:dyDescent="0.2">
      <c r="A176" s="437">
        <v>172</v>
      </c>
      <c r="B176" s="437" t="s">
        <v>70</v>
      </c>
      <c r="C176" s="437" t="s">
        <v>1119</v>
      </c>
      <c r="D176" s="437" t="s">
        <v>1028</v>
      </c>
      <c r="E176" s="437" t="s">
        <v>836</v>
      </c>
    </row>
    <row r="177" spans="1:5" ht="34.15" customHeight="1" thickBot="1" x14ac:dyDescent="0.2">
      <c r="A177" s="437">
        <v>173</v>
      </c>
      <c r="B177" s="437" t="s">
        <v>70</v>
      </c>
      <c r="C177" s="437" t="s">
        <v>1120</v>
      </c>
      <c r="D177" s="437" t="s">
        <v>1029</v>
      </c>
      <c r="E177" s="437" t="s">
        <v>834</v>
      </c>
    </row>
    <row r="178" spans="1:5" ht="34.15" customHeight="1" thickBot="1" x14ac:dyDescent="0.2">
      <c r="A178" s="437">
        <v>174</v>
      </c>
      <c r="B178" s="437" t="s">
        <v>70</v>
      </c>
      <c r="C178" s="437" t="s">
        <v>1030</v>
      </c>
      <c r="D178" s="437" t="s">
        <v>1031</v>
      </c>
      <c r="E178" s="437" t="s">
        <v>836</v>
      </c>
    </row>
    <row r="179" spans="1:5" ht="34.15" customHeight="1" thickBot="1" x14ac:dyDescent="0.2">
      <c r="A179" s="437">
        <v>175</v>
      </c>
      <c r="B179" s="437" t="s">
        <v>70</v>
      </c>
      <c r="C179" s="437" t="s">
        <v>1032</v>
      </c>
      <c r="D179" s="437" t="s">
        <v>1033</v>
      </c>
      <c r="E179" s="437" t="s">
        <v>836</v>
      </c>
    </row>
    <row r="180" spans="1:5" ht="34.15" customHeight="1" thickBot="1" x14ac:dyDescent="0.2">
      <c r="A180" s="437">
        <v>176</v>
      </c>
      <c r="B180" s="437" t="s">
        <v>70</v>
      </c>
      <c r="C180" s="437" t="s">
        <v>74</v>
      </c>
      <c r="D180" s="437" t="s">
        <v>1034</v>
      </c>
      <c r="E180" s="437" t="s">
        <v>836</v>
      </c>
    </row>
    <row r="181" spans="1:5" ht="34.15" customHeight="1" thickBot="1" x14ac:dyDescent="0.2">
      <c r="A181" s="437">
        <v>177</v>
      </c>
      <c r="B181" s="437" t="s">
        <v>70</v>
      </c>
      <c r="C181" s="437" t="s">
        <v>1121</v>
      </c>
      <c r="D181" s="437" t="s">
        <v>1035</v>
      </c>
      <c r="E181" s="437" t="s">
        <v>843</v>
      </c>
    </row>
    <row r="182" spans="1:5" ht="34.15" customHeight="1" thickBot="1" x14ac:dyDescent="0.2">
      <c r="A182" s="437">
        <v>178</v>
      </c>
      <c r="B182" s="437" t="s">
        <v>70</v>
      </c>
      <c r="C182" s="437" t="s">
        <v>1122</v>
      </c>
      <c r="D182" s="437" t="s">
        <v>1036</v>
      </c>
      <c r="E182" s="437" t="s">
        <v>834</v>
      </c>
    </row>
    <row r="183" spans="1:5" ht="34.15" customHeight="1" thickBot="1" x14ac:dyDescent="0.2">
      <c r="A183" s="437">
        <v>179</v>
      </c>
      <c r="B183" s="437" t="s">
        <v>70</v>
      </c>
      <c r="C183" s="437" t="s">
        <v>1037</v>
      </c>
      <c r="D183" s="437" t="s">
        <v>1038</v>
      </c>
      <c r="E183" s="437" t="s">
        <v>834</v>
      </c>
    </row>
    <row r="184" spans="1:5" ht="34.15" customHeight="1" thickBot="1" x14ac:dyDescent="0.2">
      <c r="A184" s="437">
        <v>180</v>
      </c>
      <c r="B184" s="437" t="s">
        <v>70</v>
      </c>
      <c r="C184" s="437" t="s">
        <v>1123</v>
      </c>
      <c r="D184" s="437" t="s">
        <v>1039</v>
      </c>
      <c r="E184" s="437" t="s">
        <v>834</v>
      </c>
    </row>
    <row r="185" spans="1:5" ht="34.15" customHeight="1" thickBot="1" x14ac:dyDescent="0.2">
      <c r="A185" s="437">
        <v>181</v>
      </c>
      <c r="B185" s="437" t="s">
        <v>70</v>
      </c>
      <c r="C185" s="437" t="s">
        <v>1040</v>
      </c>
      <c r="D185" s="437" t="s">
        <v>1041</v>
      </c>
      <c r="E185" s="437" t="s">
        <v>834</v>
      </c>
    </row>
    <row r="186" spans="1:5" ht="34.15" customHeight="1" thickBot="1" x14ac:dyDescent="0.2">
      <c r="A186" s="437">
        <v>182</v>
      </c>
      <c r="B186" s="437" t="s">
        <v>70</v>
      </c>
      <c r="C186" s="437" t="s">
        <v>71</v>
      </c>
      <c r="D186" s="437" t="s">
        <v>1042</v>
      </c>
      <c r="E186" s="437" t="s">
        <v>834</v>
      </c>
    </row>
    <row r="187" spans="1:5" ht="34.15" customHeight="1" thickBot="1" x14ac:dyDescent="0.2">
      <c r="A187" s="437">
        <v>183</v>
      </c>
      <c r="B187" s="437" t="s">
        <v>70</v>
      </c>
      <c r="C187" s="437" t="s">
        <v>1043</v>
      </c>
      <c r="D187" s="437" t="s">
        <v>1044</v>
      </c>
      <c r="E187" s="437" t="s">
        <v>834</v>
      </c>
    </row>
    <row r="188" spans="1:5" ht="34.15" customHeight="1" thickBot="1" x14ac:dyDescent="0.2">
      <c r="A188" s="437">
        <v>184</v>
      </c>
      <c r="B188" s="437" t="s">
        <v>70</v>
      </c>
      <c r="C188" s="437" t="s">
        <v>1124</v>
      </c>
      <c r="D188" s="437" t="s">
        <v>1045</v>
      </c>
      <c r="E188" s="437" t="s">
        <v>834</v>
      </c>
    </row>
    <row r="189" spans="1:5" ht="34.15" customHeight="1" thickBot="1" x14ac:dyDescent="0.2">
      <c r="A189" s="437">
        <v>185</v>
      </c>
      <c r="B189" s="437" t="s">
        <v>70</v>
      </c>
      <c r="C189" s="437" t="s">
        <v>1046</v>
      </c>
      <c r="D189" s="437" t="s">
        <v>1047</v>
      </c>
      <c r="E189" s="437" t="s">
        <v>834</v>
      </c>
    </row>
    <row r="190" spans="1:5" ht="34.15" customHeight="1" thickBot="1" x14ac:dyDescent="0.2">
      <c r="A190" s="437">
        <v>186</v>
      </c>
      <c r="B190" s="437" t="s">
        <v>70</v>
      </c>
      <c r="C190" s="437" t="s">
        <v>72</v>
      </c>
      <c r="D190" s="437" t="s">
        <v>1048</v>
      </c>
      <c r="E190" s="437" t="s">
        <v>836</v>
      </c>
    </row>
    <row r="191" spans="1:5" ht="34.15" customHeight="1" thickBot="1" x14ac:dyDescent="0.2">
      <c r="A191" s="437">
        <v>187</v>
      </c>
      <c r="B191" s="437" t="s">
        <v>70</v>
      </c>
      <c r="C191" s="437" t="s">
        <v>1049</v>
      </c>
      <c r="D191" s="437" t="s">
        <v>1050</v>
      </c>
      <c r="E191" s="437" t="s">
        <v>834</v>
      </c>
    </row>
    <row r="192" spans="1:5" ht="34.15" customHeight="1" thickBot="1" x14ac:dyDescent="0.2">
      <c r="A192" s="437">
        <v>188</v>
      </c>
      <c r="B192" s="437" t="s">
        <v>70</v>
      </c>
      <c r="C192" s="437" t="s">
        <v>1051</v>
      </c>
      <c r="D192" s="437" t="s">
        <v>1050</v>
      </c>
      <c r="E192" s="437" t="s">
        <v>834</v>
      </c>
    </row>
    <row r="193" spans="1:5" ht="34.15" customHeight="1" thickBot="1" x14ac:dyDescent="0.2">
      <c r="A193" s="437">
        <v>189</v>
      </c>
      <c r="B193" s="437" t="s">
        <v>70</v>
      </c>
      <c r="C193" s="437" t="s">
        <v>1125</v>
      </c>
      <c r="D193" s="437" t="s">
        <v>1052</v>
      </c>
      <c r="E193" s="437" t="s">
        <v>834</v>
      </c>
    </row>
    <row r="194" spans="1:5" ht="34.15" customHeight="1" thickBot="1" x14ac:dyDescent="0.2">
      <c r="A194" s="437">
        <v>190</v>
      </c>
      <c r="B194" s="437" t="s">
        <v>70</v>
      </c>
      <c r="C194" s="437" t="s">
        <v>1053</v>
      </c>
      <c r="D194" s="437" t="s">
        <v>1054</v>
      </c>
      <c r="E194" s="437" t="s">
        <v>834</v>
      </c>
    </row>
    <row r="195" spans="1:5" ht="34.15" customHeight="1" thickBot="1" x14ac:dyDescent="0.2">
      <c r="A195" s="437">
        <v>191</v>
      </c>
      <c r="B195" s="437" t="s">
        <v>70</v>
      </c>
      <c r="C195" s="437" t="s">
        <v>1126</v>
      </c>
      <c r="D195" s="437" t="s">
        <v>1055</v>
      </c>
      <c r="E195" s="437" t="s">
        <v>834</v>
      </c>
    </row>
    <row r="196" spans="1:5" ht="34.15" customHeight="1" thickBot="1" x14ac:dyDescent="0.2">
      <c r="A196" s="437">
        <v>192</v>
      </c>
      <c r="B196" s="437" t="s">
        <v>70</v>
      </c>
      <c r="C196" s="437" t="s">
        <v>1127</v>
      </c>
      <c r="D196" s="437" t="s">
        <v>1056</v>
      </c>
      <c r="E196" s="437" t="s">
        <v>834</v>
      </c>
    </row>
    <row r="197" spans="1:5" ht="34.15" customHeight="1" thickBot="1" x14ac:dyDescent="0.2">
      <c r="A197" s="437">
        <v>193</v>
      </c>
      <c r="B197" s="437" t="s">
        <v>70</v>
      </c>
      <c r="C197" s="437" t="s">
        <v>1128</v>
      </c>
      <c r="D197" s="437" t="s">
        <v>1057</v>
      </c>
      <c r="E197" s="437" t="s">
        <v>836</v>
      </c>
    </row>
    <row r="198" spans="1:5" ht="34.15" customHeight="1" thickBot="1" x14ac:dyDescent="0.2">
      <c r="A198" s="437">
        <v>194</v>
      </c>
      <c r="B198" s="437" t="s">
        <v>70</v>
      </c>
      <c r="C198" s="437" t="s">
        <v>1129</v>
      </c>
      <c r="D198" s="437" t="s">
        <v>1057</v>
      </c>
      <c r="E198" s="437" t="s">
        <v>836</v>
      </c>
    </row>
    <row r="199" spans="1:5" ht="34.15" customHeight="1" thickBot="1" x14ac:dyDescent="0.2">
      <c r="A199" s="437">
        <v>195</v>
      </c>
      <c r="B199" s="437" t="s">
        <v>70</v>
      </c>
      <c r="C199" s="437" t="s">
        <v>1058</v>
      </c>
      <c r="D199" s="437" t="s">
        <v>1059</v>
      </c>
      <c r="E199" s="437" t="s">
        <v>834</v>
      </c>
    </row>
    <row r="200" spans="1:5" ht="34.15" customHeight="1" thickBot="1" x14ac:dyDescent="0.2">
      <c r="A200" s="437">
        <v>196</v>
      </c>
      <c r="B200" s="437" t="s">
        <v>70</v>
      </c>
      <c r="C200" s="437" t="s">
        <v>1060</v>
      </c>
      <c r="D200" s="437" t="s">
        <v>1061</v>
      </c>
      <c r="E200" s="437" t="s">
        <v>834</v>
      </c>
    </row>
    <row r="201" spans="1:5" ht="34.15" customHeight="1" thickBot="1" x14ac:dyDescent="0.2">
      <c r="A201" s="437">
        <v>197</v>
      </c>
      <c r="B201" s="437" t="s">
        <v>70</v>
      </c>
      <c r="C201" s="437" t="s">
        <v>1062</v>
      </c>
      <c r="D201" s="437" t="s">
        <v>1063</v>
      </c>
      <c r="E201" s="437" t="s">
        <v>836</v>
      </c>
    </row>
    <row r="202" spans="1:5" ht="34.15" customHeight="1" thickBot="1" x14ac:dyDescent="0.2">
      <c r="A202" s="437">
        <v>198</v>
      </c>
      <c r="B202" s="437" t="s">
        <v>70</v>
      </c>
      <c r="C202" s="437" t="s">
        <v>1064</v>
      </c>
      <c r="D202" s="437" t="s">
        <v>1065</v>
      </c>
      <c r="E202" s="437" t="s">
        <v>836</v>
      </c>
    </row>
    <row r="203" spans="1:5" ht="34.15" customHeight="1" thickBot="1" x14ac:dyDescent="0.2">
      <c r="A203" s="437">
        <v>199</v>
      </c>
      <c r="B203" s="437" t="s">
        <v>70</v>
      </c>
      <c r="C203" s="437" t="s">
        <v>1066</v>
      </c>
      <c r="D203" s="437" t="s">
        <v>1067</v>
      </c>
      <c r="E203" s="437" t="s">
        <v>834</v>
      </c>
    </row>
    <row r="204" spans="1:5" ht="34.15" customHeight="1" thickBot="1" x14ac:dyDescent="0.2">
      <c r="A204" s="437">
        <v>200</v>
      </c>
      <c r="B204" s="437" t="s">
        <v>70</v>
      </c>
      <c r="C204" s="437" t="s">
        <v>73</v>
      </c>
      <c r="D204" s="437" t="s">
        <v>1068</v>
      </c>
      <c r="E204" s="437" t="s">
        <v>834</v>
      </c>
    </row>
    <row r="205" spans="1:5" ht="34.15" customHeight="1" thickBot="1" x14ac:dyDescent="0.2">
      <c r="A205" s="437">
        <v>201</v>
      </c>
      <c r="B205" s="437" t="s">
        <v>1069</v>
      </c>
      <c r="C205" s="437" t="s">
        <v>1070</v>
      </c>
      <c r="D205" s="437" t="s">
        <v>1071</v>
      </c>
      <c r="E205" s="437" t="s">
        <v>834</v>
      </c>
    </row>
    <row r="206" spans="1:5" ht="34.15" customHeight="1" thickBot="1" x14ac:dyDescent="0.2">
      <c r="A206" s="437">
        <v>202</v>
      </c>
      <c r="B206" s="437" t="s">
        <v>1069</v>
      </c>
      <c r="C206" s="437" t="s">
        <v>1072</v>
      </c>
      <c r="D206" s="437" t="s">
        <v>1073</v>
      </c>
      <c r="E206" s="437" t="s">
        <v>834</v>
      </c>
    </row>
    <row r="207" spans="1:5" ht="34.15" customHeight="1" thickBot="1" x14ac:dyDescent="0.2">
      <c r="A207" s="437">
        <v>203</v>
      </c>
      <c r="B207" s="437" t="s">
        <v>1069</v>
      </c>
      <c r="C207" s="437" t="s">
        <v>1074</v>
      </c>
      <c r="D207" s="437" t="s">
        <v>1075</v>
      </c>
      <c r="E207" s="437" t="s">
        <v>834</v>
      </c>
    </row>
    <row r="208" spans="1:5" ht="34.15" customHeight="1" thickBot="1" x14ac:dyDescent="0.2">
      <c r="A208" s="437">
        <v>204</v>
      </c>
      <c r="B208" s="437" t="s">
        <v>1069</v>
      </c>
      <c r="C208" s="437" t="s">
        <v>545</v>
      </c>
      <c r="D208" s="437" t="s">
        <v>1076</v>
      </c>
      <c r="E208" s="437" t="s">
        <v>836</v>
      </c>
    </row>
    <row r="209" spans="1:5" ht="34.15" customHeight="1" thickBot="1" x14ac:dyDescent="0.2">
      <c r="A209" s="437">
        <v>205</v>
      </c>
      <c r="B209" s="437" t="s">
        <v>1069</v>
      </c>
      <c r="C209" s="437" t="s">
        <v>1077</v>
      </c>
      <c r="D209" s="437" t="s">
        <v>1078</v>
      </c>
      <c r="E209" s="437" t="s">
        <v>834</v>
      </c>
    </row>
    <row r="210" spans="1:5" ht="34.15" customHeight="1" thickBot="1" x14ac:dyDescent="0.2">
      <c r="A210" s="437">
        <v>206</v>
      </c>
      <c r="B210" s="437" t="s">
        <v>1069</v>
      </c>
      <c r="C210" s="437" t="s">
        <v>1079</v>
      </c>
      <c r="D210" s="437" t="s">
        <v>1080</v>
      </c>
      <c r="E210" s="437" t="s">
        <v>834</v>
      </c>
    </row>
    <row r="211" spans="1:5" ht="34.15" customHeight="1" thickBot="1" x14ac:dyDescent="0.2">
      <c r="A211" s="437">
        <v>207</v>
      </c>
      <c r="B211" s="437" t="s">
        <v>1069</v>
      </c>
      <c r="C211" s="437" t="s">
        <v>1081</v>
      </c>
      <c r="D211" s="437" t="s">
        <v>1082</v>
      </c>
      <c r="E211" s="437" t="s">
        <v>834</v>
      </c>
    </row>
    <row r="212" spans="1:5" ht="34.15" customHeight="1" thickBot="1" x14ac:dyDescent="0.2">
      <c r="A212" s="437">
        <v>208</v>
      </c>
      <c r="B212" s="437" t="s">
        <v>1069</v>
      </c>
      <c r="C212" s="437" t="s">
        <v>544</v>
      </c>
      <c r="D212" s="437" t="s">
        <v>1083</v>
      </c>
      <c r="E212" s="437" t="s">
        <v>834</v>
      </c>
    </row>
    <row r="213" spans="1:5" ht="34.15" customHeight="1" thickBot="1" x14ac:dyDescent="0.2">
      <c r="A213" s="437">
        <v>209</v>
      </c>
      <c r="B213" s="437" t="s">
        <v>1069</v>
      </c>
      <c r="C213" s="437" t="s">
        <v>1084</v>
      </c>
      <c r="D213" s="437" t="s">
        <v>1044</v>
      </c>
      <c r="E213" s="437" t="s">
        <v>834</v>
      </c>
    </row>
    <row r="214" spans="1:5" ht="34.15" customHeight="1" thickBot="1" x14ac:dyDescent="0.2">
      <c r="A214" s="437">
        <v>210</v>
      </c>
      <c r="B214" s="437" t="s">
        <v>1069</v>
      </c>
      <c r="C214" s="437" t="s">
        <v>75</v>
      </c>
      <c r="D214" s="437" t="s">
        <v>21</v>
      </c>
      <c r="E214" s="437" t="s">
        <v>834</v>
      </c>
    </row>
    <row r="215" spans="1:5" ht="34.15" customHeight="1" thickBot="1" x14ac:dyDescent="0.2">
      <c r="A215" s="437">
        <v>211</v>
      </c>
      <c r="B215" s="437" t="s">
        <v>1069</v>
      </c>
      <c r="C215" s="437" t="s">
        <v>547</v>
      </c>
      <c r="D215" s="437" t="s">
        <v>1085</v>
      </c>
      <c r="E215" s="437" t="s">
        <v>836</v>
      </c>
    </row>
    <row r="216" spans="1:5" ht="34.15" customHeight="1" thickBot="1" x14ac:dyDescent="0.2">
      <c r="A216" s="437">
        <v>212</v>
      </c>
      <c r="B216" s="437" t="s">
        <v>1069</v>
      </c>
      <c r="C216" s="437" t="s">
        <v>546</v>
      </c>
      <c r="D216" s="437" t="s">
        <v>1086</v>
      </c>
      <c r="E216" s="437" t="s">
        <v>834</v>
      </c>
    </row>
    <row r="217" spans="1:5" ht="34.15" customHeight="1" thickBot="1" x14ac:dyDescent="0.2">
      <c r="A217" s="437">
        <v>213</v>
      </c>
      <c r="B217" s="437" t="s">
        <v>1069</v>
      </c>
      <c r="C217" s="437" t="s">
        <v>1087</v>
      </c>
      <c r="D217" s="437" t="s">
        <v>1088</v>
      </c>
      <c r="E217" s="437" t="s">
        <v>834</v>
      </c>
    </row>
    <row r="218" spans="1:5" ht="34.15" customHeight="1" thickBot="1" x14ac:dyDescent="0.2">
      <c r="A218" s="437">
        <v>214</v>
      </c>
      <c r="B218" s="437" t="s">
        <v>1069</v>
      </c>
      <c r="C218" s="437" t="s">
        <v>1089</v>
      </c>
      <c r="D218" s="437" t="s">
        <v>1090</v>
      </c>
      <c r="E218" s="437" t="s">
        <v>834</v>
      </c>
    </row>
    <row r="219" spans="1:5" ht="34.15" customHeight="1" thickBot="1" x14ac:dyDescent="0.2">
      <c r="A219" s="437">
        <v>215</v>
      </c>
      <c r="B219" s="437" t="s">
        <v>1091</v>
      </c>
      <c r="C219" s="437" t="s">
        <v>1092</v>
      </c>
      <c r="D219" s="437" t="s">
        <v>1093</v>
      </c>
      <c r="E219" s="437" t="s">
        <v>843</v>
      </c>
    </row>
    <row r="220" spans="1:5" ht="34.15" customHeight="1" thickBot="1" x14ac:dyDescent="0.2">
      <c r="A220" s="437">
        <v>216</v>
      </c>
      <c r="B220" s="437" t="s">
        <v>1091</v>
      </c>
      <c r="C220" s="437" t="s">
        <v>1094</v>
      </c>
      <c r="D220" s="437" t="s">
        <v>1095</v>
      </c>
      <c r="E220" s="437" t="s">
        <v>834</v>
      </c>
    </row>
    <row r="221" spans="1:5" ht="34.15" customHeight="1" thickBot="1" x14ac:dyDescent="0.2">
      <c r="A221" s="437">
        <v>217</v>
      </c>
      <c r="B221" s="437" t="s">
        <v>1091</v>
      </c>
      <c r="C221" s="437" t="s">
        <v>341</v>
      </c>
      <c r="D221" s="437" t="s">
        <v>1096</v>
      </c>
      <c r="E221" s="437" t="s">
        <v>834</v>
      </c>
    </row>
    <row r="222" spans="1:5" ht="34.15" customHeight="1" thickBot="1" x14ac:dyDescent="0.2">
      <c r="A222" s="437">
        <v>218</v>
      </c>
      <c r="B222" s="437" t="s">
        <v>1091</v>
      </c>
      <c r="C222" s="437" t="s">
        <v>116</v>
      </c>
      <c r="D222" s="437" t="s">
        <v>1029</v>
      </c>
      <c r="E222" s="437" t="s">
        <v>834</v>
      </c>
    </row>
    <row r="223" spans="1:5" ht="34.15" customHeight="1" thickBot="1" x14ac:dyDescent="0.2">
      <c r="A223" s="437">
        <v>219</v>
      </c>
      <c r="B223" s="437" t="s">
        <v>1091</v>
      </c>
      <c r="C223" s="437" t="s">
        <v>119</v>
      </c>
      <c r="D223" s="437" t="s">
        <v>1097</v>
      </c>
      <c r="E223" s="437" t="s">
        <v>834</v>
      </c>
    </row>
    <row r="224" spans="1:5" ht="34.15" customHeight="1" thickBot="1" x14ac:dyDescent="0.2">
      <c r="A224" s="437">
        <v>220</v>
      </c>
      <c r="B224" s="437" t="s">
        <v>1091</v>
      </c>
      <c r="C224" s="437" t="s">
        <v>1098</v>
      </c>
      <c r="D224" s="437" t="s">
        <v>1099</v>
      </c>
      <c r="E224" s="437" t="s">
        <v>834</v>
      </c>
    </row>
    <row r="225" spans="1:5" ht="34.15" customHeight="1" thickBot="1" x14ac:dyDescent="0.2">
      <c r="A225" s="437">
        <v>221</v>
      </c>
      <c r="B225" s="437" t="s">
        <v>1091</v>
      </c>
      <c r="C225" s="437" t="s">
        <v>344</v>
      </c>
      <c r="D225" s="437" t="s">
        <v>1100</v>
      </c>
      <c r="E225" s="437" t="s">
        <v>834</v>
      </c>
    </row>
    <row r="226" spans="1:5" ht="34.15" customHeight="1" thickBot="1" x14ac:dyDescent="0.2">
      <c r="A226" s="437">
        <v>222</v>
      </c>
      <c r="B226" s="437" t="s">
        <v>1091</v>
      </c>
      <c r="C226" s="437" t="s">
        <v>106</v>
      </c>
      <c r="D226" s="437" t="s">
        <v>1101</v>
      </c>
      <c r="E226" s="437" t="s">
        <v>834</v>
      </c>
    </row>
    <row r="227" spans="1:5" ht="34.15" customHeight="1" thickBot="1" x14ac:dyDescent="0.2">
      <c r="A227" s="437">
        <v>223</v>
      </c>
      <c r="B227" s="437" t="s">
        <v>1091</v>
      </c>
      <c r="C227" s="437" t="s">
        <v>1102</v>
      </c>
      <c r="D227" s="437" t="s">
        <v>1103</v>
      </c>
      <c r="E227" s="437" t="s">
        <v>834</v>
      </c>
    </row>
    <row r="228" spans="1:5" ht="34.15" customHeight="1" thickBot="1" x14ac:dyDescent="0.2">
      <c r="A228" s="437">
        <v>224</v>
      </c>
      <c r="B228" s="437" t="s">
        <v>1091</v>
      </c>
      <c r="C228" s="437" t="s">
        <v>112</v>
      </c>
      <c r="D228" s="437" t="s">
        <v>1104</v>
      </c>
      <c r="E228" s="437" t="s">
        <v>836</v>
      </c>
    </row>
    <row r="229" spans="1:5" ht="34.15" customHeight="1" thickBot="1" x14ac:dyDescent="0.2">
      <c r="A229" s="437">
        <v>225</v>
      </c>
      <c r="B229" s="437" t="s">
        <v>1091</v>
      </c>
      <c r="C229" s="437" t="s">
        <v>1105</v>
      </c>
      <c r="D229" s="437" t="s">
        <v>1106</v>
      </c>
      <c r="E229" s="437" t="s">
        <v>836</v>
      </c>
    </row>
    <row r="230" spans="1:5" ht="34.15" customHeight="1" thickBot="1" x14ac:dyDescent="0.2">
      <c r="A230" s="437">
        <v>226</v>
      </c>
      <c r="B230" s="437" t="s">
        <v>1091</v>
      </c>
      <c r="C230" s="437" t="s">
        <v>520</v>
      </c>
      <c r="D230" s="437" t="s">
        <v>1107</v>
      </c>
      <c r="E230" s="437" t="s">
        <v>836</v>
      </c>
    </row>
    <row r="231" spans="1:5" ht="34.15" customHeight="1" thickBot="1" x14ac:dyDescent="0.2">
      <c r="A231" s="437">
        <v>227</v>
      </c>
      <c r="B231" s="437" t="s">
        <v>1091</v>
      </c>
      <c r="C231" s="437" t="s">
        <v>346</v>
      </c>
      <c r="D231" s="437" t="s">
        <v>1108</v>
      </c>
      <c r="E231" s="437" t="s">
        <v>834</v>
      </c>
    </row>
    <row r="232" spans="1:5" ht="17.25" x14ac:dyDescent="0.15">
      <c r="A232" s="414"/>
    </row>
  </sheetData>
  <phoneticPr fontId="7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workbookViewId="0">
      <selection activeCell="A3" sqref="A3:J3"/>
    </sheetView>
  </sheetViews>
  <sheetFormatPr defaultRowHeight="13.5" x14ac:dyDescent="0.15"/>
  <cols>
    <col min="1" max="1" width="13.625" customWidth="1"/>
    <col min="2" max="2" width="15.375" customWidth="1"/>
    <col min="3" max="3" width="13.625" customWidth="1"/>
    <col min="4" max="4" width="12.875" customWidth="1"/>
    <col min="5" max="5" width="4.75" customWidth="1"/>
    <col min="7" max="10" width="4.75" customWidth="1"/>
  </cols>
  <sheetData>
    <row r="1" spans="1:11" ht="17.25" x14ac:dyDescent="0.15">
      <c r="A1" s="696" t="s">
        <v>550</v>
      </c>
      <c r="B1" s="696"/>
      <c r="C1" s="696"/>
      <c r="D1" s="696"/>
      <c r="E1" s="696"/>
      <c r="F1" s="696"/>
      <c r="G1" s="696"/>
      <c r="H1" s="696"/>
      <c r="I1" s="696"/>
      <c r="J1" s="696"/>
      <c r="K1" s="696"/>
    </row>
    <row r="2" spans="1:11" x14ac:dyDescent="0.15">
      <c r="A2" s="725" t="s">
        <v>276</v>
      </c>
      <c r="B2" s="726"/>
      <c r="C2" s="726"/>
      <c r="D2" s="726"/>
      <c r="E2" s="726"/>
      <c r="F2" s="726"/>
      <c r="G2" s="726"/>
      <c r="H2" s="726"/>
      <c r="I2" s="726"/>
      <c r="J2" s="726"/>
      <c r="K2" s="726"/>
    </row>
    <row r="3" spans="1:11" ht="14.25" thickBot="1" x14ac:dyDescent="0.2">
      <c r="A3" s="735" t="s">
        <v>1240</v>
      </c>
      <c r="B3" s="735"/>
      <c r="C3" s="735"/>
      <c r="D3" s="735"/>
      <c r="E3" s="735"/>
      <c r="F3" s="735"/>
      <c r="G3" s="735"/>
      <c r="H3" s="735"/>
      <c r="I3" s="735"/>
      <c r="J3" s="735"/>
      <c r="K3" s="420"/>
    </row>
    <row r="4" spans="1:11" ht="39.6" customHeight="1" thickTop="1" x14ac:dyDescent="0.15">
      <c r="A4" s="727" t="s">
        <v>827</v>
      </c>
      <c r="B4" s="719" t="s">
        <v>790</v>
      </c>
      <c r="C4" s="719" t="s">
        <v>417</v>
      </c>
      <c r="D4" s="719" t="s">
        <v>87</v>
      </c>
      <c r="E4" s="710" t="s">
        <v>88</v>
      </c>
      <c r="F4" s="710" t="s">
        <v>826</v>
      </c>
      <c r="G4" s="710" t="s">
        <v>791</v>
      </c>
      <c r="H4" s="710" t="s">
        <v>89</v>
      </c>
      <c r="I4" s="710" t="s">
        <v>90</v>
      </c>
      <c r="J4" s="713" t="s">
        <v>91</v>
      </c>
      <c r="K4" s="442"/>
    </row>
    <row r="5" spans="1:11" x14ac:dyDescent="0.15">
      <c r="A5" s="728"/>
      <c r="B5" s="720"/>
      <c r="C5" s="720"/>
      <c r="D5" s="720"/>
      <c r="E5" s="711"/>
      <c r="F5" s="711"/>
      <c r="G5" s="711"/>
      <c r="H5" s="711"/>
      <c r="I5" s="711"/>
      <c r="J5" s="714"/>
    </row>
    <row r="6" spans="1:11" ht="14.25" thickBot="1" x14ac:dyDescent="0.2">
      <c r="A6" s="729"/>
      <c r="B6" s="721"/>
      <c r="C6" s="721"/>
      <c r="D6" s="721"/>
      <c r="E6" s="712"/>
      <c r="F6" s="712"/>
      <c r="G6" s="712"/>
      <c r="H6" s="712"/>
      <c r="I6" s="712"/>
      <c r="J6" s="715"/>
    </row>
    <row r="7" spans="1:11" ht="15" thickTop="1" thickBot="1" x14ac:dyDescent="0.2">
      <c r="A7" s="422" t="s">
        <v>92</v>
      </c>
      <c r="B7" s="716" t="s">
        <v>94</v>
      </c>
      <c r="C7" s="716" t="s">
        <v>418</v>
      </c>
      <c r="D7" s="716" t="s">
        <v>95</v>
      </c>
      <c r="E7" s="717" t="s">
        <v>96</v>
      </c>
      <c r="F7" s="717" t="s">
        <v>96</v>
      </c>
      <c r="G7" s="717" t="s">
        <v>96</v>
      </c>
      <c r="H7" s="718"/>
      <c r="I7" s="718"/>
      <c r="J7" s="730"/>
    </row>
    <row r="8" spans="1:11" ht="14.25" thickBot="1" x14ac:dyDescent="0.2">
      <c r="A8" s="422" t="s">
        <v>93</v>
      </c>
      <c r="B8" s="703"/>
      <c r="C8" s="703"/>
      <c r="D8" s="703"/>
      <c r="E8" s="709"/>
      <c r="F8" s="709"/>
      <c r="G8" s="709"/>
      <c r="H8" s="706"/>
      <c r="I8" s="706"/>
      <c r="J8" s="724"/>
    </row>
    <row r="9" spans="1:11" ht="14.25" thickBot="1" x14ac:dyDescent="0.2">
      <c r="A9" s="731" t="s">
        <v>97</v>
      </c>
      <c r="B9" s="423" t="s">
        <v>94</v>
      </c>
      <c r="C9" s="423" t="s">
        <v>418</v>
      </c>
      <c r="D9" s="423" t="s">
        <v>95</v>
      </c>
      <c r="E9" s="424" t="s">
        <v>96</v>
      </c>
      <c r="F9" s="424" t="s">
        <v>96</v>
      </c>
      <c r="G9" s="424" t="s">
        <v>96</v>
      </c>
      <c r="H9" s="425"/>
      <c r="I9" s="425"/>
      <c r="J9" s="426"/>
    </row>
    <row r="10" spans="1:11" ht="21.75" thickBot="1" x14ac:dyDescent="0.2">
      <c r="A10" s="732"/>
      <c r="B10" s="423" t="s">
        <v>98</v>
      </c>
      <c r="C10" s="423" t="s">
        <v>418</v>
      </c>
      <c r="D10" s="423" t="s">
        <v>792</v>
      </c>
      <c r="E10" s="424" t="s">
        <v>96</v>
      </c>
      <c r="F10" s="424" t="s">
        <v>96</v>
      </c>
      <c r="G10" s="424" t="s">
        <v>96</v>
      </c>
      <c r="H10" s="425"/>
      <c r="I10" s="425"/>
      <c r="J10" s="426"/>
    </row>
    <row r="11" spans="1:11" ht="14.25" thickBot="1" x14ac:dyDescent="0.2">
      <c r="A11" s="731" t="s">
        <v>828</v>
      </c>
      <c r="B11" s="423" t="s">
        <v>99</v>
      </c>
      <c r="C11" s="423" t="s">
        <v>419</v>
      </c>
      <c r="D11" s="423" t="s">
        <v>100</v>
      </c>
      <c r="E11" s="425"/>
      <c r="F11" s="424" t="s">
        <v>96</v>
      </c>
      <c r="G11" s="424" t="s">
        <v>96</v>
      </c>
      <c r="H11" s="425"/>
      <c r="I11" s="425"/>
      <c r="J11" s="426"/>
    </row>
    <row r="12" spans="1:11" ht="14.25" thickBot="1" x14ac:dyDescent="0.2">
      <c r="A12" s="732"/>
      <c r="B12" s="423" t="s">
        <v>101</v>
      </c>
      <c r="C12" s="423" t="s">
        <v>101</v>
      </c>
      <c r="D12" s="423" t="s">
        <v>68</v>
      </c>
      <c r="E12" s="425"/>
      <c r="F12" s="424" t="s">
        <v>96</v>
      </c>
      <c r="G12" s="424" t="s">
        <v>96</v>
      </c>
      <c r="H12" s="425"/>
      <c r="I12" s="425"/>
      <c r="J12" s="426"/>
    </row>
    <row r="13" spans="1:11" ht="32.25" thickBot="1" x14ac:dyDescent="0.2">
      <c r="A13" s="422" t="s">
        <v>793</v>
      </c>
      <c r="B13" s="423" t="s">
        <v>85</v>
      </c>
      <c r="C13" s="423" t="s">
        <v>419</v>
      </c>
      <c r="D13" s="423" t="s">
        <v>76</v>
      </c>
      <c r="E13" s="425"/>
      <c r="F13" s="424" t="s">
        <v>96</v>
      </c>
      <c r="G13" s="424" t="s">
        <v>96</v>
      </c>
      <c r="H13" s="425"/>
      <c r="I13" s="425"/>
      <c r="J13" s="426"/>
    </row>
    <row r="14" spans="1:11" ht="32.25" thickBot="1" x14ac:dyDescent="0.2">
      <c r="A14" s="422" t="s">
        <v>794</v>
      </c>
      <c r="B14" s="423" t="s">
        <v>102</v>
      </c>
      <c r="C14" s="423" t="s">
        <v>419</v>
      </c>
      <c r="D14" s="423" t="s">
        <v>103</v>
      </c>
      <c r="E14" s="425"/>
      <c r="F14" s="424" t="s">
        <v>96</v>
      </c>
      <c r="G14" s="424" t="s">
        <v>96</v>
      </c>
      <c r="H14" s="425"/>
      <c r="I14" s="424" t="s">
        <v>96</v>
      </c>
      <c r="J14" s="426"/>
    </row>
    <row r="15" spans="1:11" ht="14.25" thickBot="1" x14ac:dyDescent="0.2">
      <c r="A15" s="422" t="s">
        <v>104</v>
      </c>
      <c r="B15" s="423" t="s">
        <v>102</v>
      </c>
      <c r="C15" s="423" t="s">
        <v>419</v>
      </c>
      <c r="D15" s="423" t="s">
        <v>103</v>
      </c>
      <c r="E15" s="425"/>
      <c r="F15" s="424" t="s">
        <v>96</v>
      </c>
      <c r="G15" s="424" t="s">
        <v>96</v>
      </c>
      <c r="H15" s="425"/>
      <c r="I15" s="425"/>
      <c r="J15" s="426"/>
    </row>
    <row r="16" spans="1:11" ht="14.25" thickBot="1" x14ac:dyDescent="0.2">
      <c r="A16" s="422" t="s">
        <v>105</v>
      </c>
      <c r="B16" s="423" t="s">
        <v>106</v>
      </c>
      <c r="C16" s="423" t="s">
        <v>419</v>
      </c>
      <c r="D16" s="423" t="s">
        <v>107</v>
      </c>
      <c r="E16" s="425"/>
      <c r="F16" s="424" t="s">
        <v>96</v>
      </c>
      <c r="G16" s="424" t="s">
        <v>96</v>
      </c>
      <c r="H16" s="425"/>
      <c r="I16" s="424" t="s">
        <v>96</v>
      </c>
      <c r="J16" s="426"/>
    </row>
    <row r="17" spans="1:10" ht="21" x14ac:dyDescent="0.15">
      <c r="A17" s="427" t="s">
        <v>795</v>
      </c>
      <c r="B17" s="701" t="s">
        <v>106</v>
      </c>
      <c r="C17" s="701" t="s">
        <v>419</v>
      </c>
      <c r="D17" s="701" t="s">
        <v>107</v>
      </c>
      <c r="E17" s="704"/>
      <c r="F17" s="707" t="s">
        <v>96</v>
      </c>
      <c r="G17" s="707" t="s">
        <v>96</v>
      </c>
      <c r="H17" s="704"/>
      <c r="I17" s="707" t="s">
        <v>96</v>
      </c>
      <c r="J17" s="722"/>
    </row>
    <row r="18" spans="1:10" ht="14.25" thickBot="1" x14ac:dyDescent="0.2">
      <c r="A18" s="422" t="s">
        <v>796</v>
      </c>
      <c r="B18" s="703"/>
      <c r="C18" s="703"/>
      <c r="D18" s="703"/>
      <c r="E18" s="706"/>
      <c r="F18" s="709"/>
      <c r="G18" s="709"/>
      <c r="H18" s="706"/>
      <c r="I18" s="709"/>
      <c r="J18" s="724"/>
    </row>
    <row r="19" spans="1:10" x14ac:dyDescent="0.15">
      <c r="A19" s="427" t="s">
        <v>797</v>
      </c>
      <c r="B19" s="701" t="s">
        <v>108</v>
      </c>
      <c r="C19" s="701" t="s">
        <v>419</v>
      </c>
      <c r="D19" s="701" t="s">
        <v>109</v>
      </c>
      <c r="E19" s="704"/>
      <c r="F19" s="707" t="s">
        <v>96</v>
      </c>
      <c r="G19" s="707" t="s">
        <v>96</v>
      </c>
      <c r="H19" s="704"/>
      <c r="I19" s="707" t="s">
        <v>96</v>
      </c>
      <c r="J19" s="722"/>
    </row>
    <row r="20" spans="1:10" ht="21" x14ac:dyDescent="0.15">
      <c r="A20" s="427" t="s">
        <v>798</v>
      </c>
      <c r="B20" s="702"/>
      <c r="C20" s="702"/>
      <c r="D20" s="702"/>
      <c r="E20" s="705"/>
      <c r="F20" s="708"/>
      <c r="G20" s="708"/>
      <c r="H20" s="705"/>
      <c r="I20" s="708"/>
      <c r="J20" s="723"/>
    </row>
    <row r="21" spans="1:10" ht="14.25" thickBot="1" x14ac:dyDescent="0.2">
      <c r="A21" s="422" t="s">
        <v>799</v>
      </c>
      <c r="B21" s="703"/>
      <c r="C21" s="703"/>
      <c r="D21" s="703"/>
      <c r="E21" s="706"/>
      <c r="F21" s="709"/>
      <c r="G21" s="709"/>
      <c r="H21" s="706"/>
      <c r="I21" s="709"/>
      <c r="J21" s="724"/>
    </row>
    <row r="22" spans="1:10" ht="21.75" thickBot="1" x14ac:dyDescent="0.2">
      <c r="A22" s="422" t="s">
        <v>110</v>
      </c>
      <c r="B22" s="423" t="s">
        <v>108</v>
      </c>
      <c r="C22" s="423" t="s">
        <v>419</v>
      </c>
      <c r="D22" s="423" t="s">
        <v>109</v>
      </c>
      <c r="E22" s="424" t="s">
        <v>96</v>
      </c>
      <c r="F22" s="425"/>
      <c r="G22" s="424" t="s">
        <v>96</v>
      </c>
      <c r="H22" s="425"/>
      <c r="I22" s="425"/>
      <c r="J22" s="426"/>
    </row>
    <row r="23" spans="1:10" ht="14.25" thickBot="1" x14ac:dyDescent="0.2">
      <c r="A23" s="422" t="s">
        <v>111</v>
      </c>
      <c r="B23" s="423" t="s">
        <v>112</v>
      </c>
      <c r="C23" s="423" t="s">
        <v>419</v>
      </c>
      <c r="D23" s="423" t="s">
        <v>113</v>
      </c>
      <c r="E23" s="425"/>
      <c r="F23" s="424" t="s">
        <v>96</v>
      </c>
      <c r="G23" s="424" t="s">
        <v>96</v>
      </c>
      <c r="H23" s="425"/>
      <c r="I23" s="424" t="s">
        <v>96</v>
      </c>
      <c r="J23" s="426"/>
    </row>
    <row r="24" spans="1:10" x14ac:dyDescent="0.15">
      <c r="A24" s="427" t="s">
        <v>800</v>
      </c>
      <c r="B24" s="701" t="s">
        <v>112</v>
      </c>
      <c r="C24" s="701" t="s">
        <v>419</v>
      </c>
      <c r="D24" s="701" t="s">
        <v>113</v>
      </c>
      <c r="E24" s="704"/>
      <c r="F24" s="707" t="s">
        <v>96</v>
      </c>
      <c r="G24" s="707" t="s">
        <v>96</v>
      </c>
      <c r="H24" s="704"/>
      <c r="I24" s="707" t="s">
        <v>96</v>
      </c>
      <c r="J24" s="722"/>
    </row>
    <row r="25" spans="1:10" x14ac:dyDescent="0.15">
      <c r="A25" s="427" t="s">
        <v>801</v>
      </c>
      <c r="B25" s="702"/>
      <c r="C25" s="702"/>
      <c r="D25" s="702"/>
      <c r="E25" s="705"/>
      <c r="F25" s="708"/>
      <c r="G25" s="708"/>
      <c r="H25" s="705"/>
      <c r="I25" s="708"/>
      <c r="J25" s="723"/>
    </row>
    <row r="26" spans="1:10" ht="14.25" thickBot="1" x14ac:dyDescent="0.2">
      <c r="A26" s="422" t="s">
        <v>802</v>
      </c>
      <c r="B26" s="703"/>
      <c r="C26" s="703"/>
      <c r="D26" s="703"/>
      <c r="E26" s="706"/>
      <c r="F26" s="709"/>
      <c r="G26" s="709"/>
      <c r="H26" s="706"/>
      <c r="I26" s="709"/>
      <c r="J26" s="724"/>
    </row>
    <row r="27" spans="1:10" ht="14.25" thickBot="1" x14ac:dyDescent="0.2">
      <c r="A27" s="422" t="s">
        <v>114</v>
      </c>
      <c r="B27" s="423" t="s">
        <v>112</v>
      </c>
      <c r="C27" s="423" t="s">
        <v>419</v>
      </c>
      <c r="D27" s="423" t="s">
        <v>113</v>
      </c>
      <c r="E27" s="425"/>
      <c r="F27" s="424" t="s">
        <v>96</v>
      </c>
      <c r="G27" s="424" t="s">
        <v>96</v>
      </c>
      <c r="H27" s="425"/>
      <c r="I27" s="424" t="s">
        <v>96</v>
      </c>
      <c r="J27" s="426"/>
    </row>
    <row r="28" spans="1:10" ht="14.25" thickBot="1" x14ac:dyDescent="0.2">
      <c r="A28" s="422" t="s">
        <v>115</v>
      </c>
      <c r="B28" s="423" t="s">
        <v>116</v>
      </c>
      <c r="C28" s="423" t="s">
        <v>419</v>
      </c>
      <c r="D28" s="423" t="s">
        <v>117</v>
      </c>
      <c r="E28" s="425"/>
      <c r="F28" s="425"/>
      <c r="G28" s="424" t="s">
        <v>96</v>
      </c>
      <c r="H28" s="424" t="s">
        <v>96</v>
      </c>
      <c r="I28" s="424" t="s">
        <v>96</v>
      </c>
      <c r="J28" s="426"/>
    </row>
    <row r="29" spans="1:10" ht="14.25" thickBot="1" x14ac:dyDescent="0.2">
      <c r="A29" s="422" t="s">
        <v>118</v>
      </c>
      <c r="B29" s="423" t="s">
        <v>116</v>
      </c>
      <c r="C29" s="423" t="s">
        <v>419</v>
      </c>
      <c r="D29" s="423" t="s">
        <v>117</v>
      </c>
      <c r="E29" s="425"/>
      <c r="F29" s="425"/>
      <c r="G29" s="424" t="s">
        <v>96</v>
      </c>
      <c r="H29" s="425"/>
      <c r="I29" s="424" t="s">
        <v>96</v>
      </c>
      <c r="J29" s="426"/>
    </row>
    <row r="30" spans="1:10" x14ac:dyDescent="0.15">
      <c r="A30" s="427" t="s">
        <v>803</v>
      </c>
      <c r="B30" s="701" t="s">
        <v>116</v>
      </c>
      <c r="C30" s="701" t="s">
        <v>419</v>
      </c>
      <c r="D30" s="701" t="s">
        <v>117</v>
      </c>
      <c r="E30" s="704"/>
      <c r="F30" s="704"/>
      <c r="G30" s="707" t="s">
        <v>96</v>
      </c>
      <c r="H30" s="707" t="s">
        <v>96</v>
      </c>
      <c r="I30" s="707" t="s">
        <v>96</v>
      </c>
      <c r="J30" s="722"/>
    </row>
    <row r="31" spans="1:10" ht="21.75" thickBot="1" x14ac:dyDescent="0.2">
      <c r="A31" s="422" t="s">
        <v>804</v>
      </c>
      <c r="B31" s="703"/>
      <c r="C31" s="703"/>
      <c r="D31" s="703"/>
      <c r="E31" s="706"/>
      <c r="F31" s="706"/>
      <c r="G31" s="709"/>
      <c r="H31" s="709"/>
      <c r="I31" s="709"/>
      <c r="J31" s="724"/>
    </row>
    <row r="32" spans="1:10" ht="14.25" thickBot="1" x14ac:dyDescent="0.2">
      <c r="A32" s="422" t="s">
        <v>805</v>
      </c>
      <c r="B32" s="423" t="s">
        <v>119</v>
      </c>
      <c r="C32" s="423" t="s">
        <v>419</v>
      </c>
      <c r="D32" s="423" t="s">
        <v>120</v>
      </c>
      <c r="E32" s="425"/>
      <c r="F32" s="425"/>
      <c r="G32" s="424" t="s">
        <v>96</v>
      </c>
      <c r="H32" s="424" t="s">
        <v>96</v>
      </c>
      <c r="I32" s="424" t="s">
        <v>96</v>
      </c>
      <c r="J32" s="426"/>
    </row>
    <row r="33" spans="1:10" ht="14.25" thickBot="1" x14ac:dyDescent="0.2">
      <c r="A33" s="422" t="s">
        <v>121</v>
      </c>
      <c r="B33" s="423" t="s">
        <v>119</v>
      </c>
      <c r="C33" s="423" t="s">
        <v>419</v>
      </c>
      <c r="D33" s="423" t="s">
        <v>120</v>
      </c>
      <c r="E33" s="425"/>
      <c r="F33" s="425"/>
      <c r="G33" s="424" t="s">
        <v>96</v>
      </c>
      <c r="H33" s="424" t="s">
        <v>96</v>
      </c>
      <c r="I33" s="424" t="s">
        <v>96</v>
      </c>
      <c r="J33" s="426"/>
    </row>
    <row r="34" spans="1:10" ht="14.25" thickBot="1" x14ac:dyDescent="0.2">
      <c r="A34" s="422" t="s">
        <v>122</v>
      </c>
      <c r="B34" s="423" t="s">
        <v>123</v>
      </c>
      <c r="C34" s="423" t="s">
        <v>419</v>
      </c>
      <c r="D34" s="423" t="s">
        <v>124</v>
      </c>
      <c r="E34" s="425"/>
      <c r="F34" s="425"/>
      <c r="G34" s="424" t="s">
        <v>96</v>
      </c>
      <c r="H34" s="424" t="s">
        <v>96</v>
      </c>
      <c r="I34" s="425"/>
      <c r="J34" s="426"/>
    </row>
    <row r="35" spans="1:10" ht="14.25" thickBot="1" x14ac:dyDescent="0.2">
      <c r="A35" s="422" t="s">
        <v>125</v>
      </c>
      <c r="B35" s="423" t="s">
        <v>123</v>
      </c>
      <c r="C35" s="423" t="s">
        <v>419</v>
      </c>
      <c r="D35" s="423" t="s">
        <v>124</v>
      </c>
      <c r="E35" s="425"/>
      <c r="F35" s="425"/>
      <c r="G35" s="425"/>
      <c r="H35" s="425"/>
      <c r="I35" s="425"/>
      <c r="J35" s="426"/>
    </row>
    <row r="36" spans="1:10" ht="21.75" thickBot="1" x14ac:dyDescent="0.2">
      <c r="A36" s="422" t="s">
        <v>126</v>
      </c>
      <c r="B36" s="423" t="s">
        <v>77</v>
      </c>
      <c r="C36" s="423" t="s">
        <v>421</v>
      </c>
      <c r="D36" s="423" t="s">
        <v>78</v>
      </c>
      <c r="E36" s="425"/>
      <c r="F36" s="425"/>
      <c r="G36" s="424" t="s">
        <v>96</v>
      </c>
      <c r="H36" s="424" t="s">
        <v>96</v>
      </c>
      <c r="I36" s="424" t="s">
        <v>96</v>
      </c>
      <c r="J36" s="426"/>
    </row>
    <row r="37" spans="1:10" x14ac:dyDescent="0.15">
      <c r="A37" s="427" t="s">
        <v>806</v>
      </c>
      <c r="B37" s="701" t="s">
        <v>127</v>
      </c>
      <c r="C37" s="701" t="s">
        <v>419</v>
      </c>
      <c r="D37" s="701" t="s">
        <v>128</v>
      </c>
      <c r="E37" s="704"/>
      <c r="F37" s="707" t="s">
        <v>96</v>
      </c>
      <c r="G37" s="704"/>
      <c r="H37" s="704"/>
      <c r="I37" s="704"/>
      <c r="J37" s="722"/>
    </row>
    <row r="38" spans="1:10" ht="14.25" thickBot="1" x14ac:dyDescent="0.2">
      <c r="A38" s="422" t="s">
        <v>470</v>
      </c>
      <c r="B38" s="703"/>
      <c r="C38" s="703"/>
      <c r="D38" s="703"/>
      <c r="E38" s="706"/>
      <c r="F38" s="709"/>
      <c r="G38" s="706"/>
      <c r="H38" s="706"/>
      <c r="I38" s="706"/>
      <c r="J38" s="724"/>
    </row>
    <row r="39" spans="1:10" ht="14.25" thickBot="1" x14ac:dyDescent="0.2">
      <c r="A39" s="422" t="s">
        <v>129</v>
      </c>
      <c r="B39" s="423" t="s">
        <v>130</v>
      </c>
      <c r="C39" s="423" t="s">
        <v>419</v>
      </c>
      <c r="D39" s="423" t="s">
        <v>131</v>
      </c>
      <c r="E39" s="425"/>
      <c r="F39" s="425"/>
      <c r="G39" s="425"/>
      <c r="H39" s="425"/>
      <c r="I39" s="425"/>
      <c r="J39" s="426"/>
    </row>
    <row r="40" spans="1:10" ht="21.75" thickBot="1" x14ac:dyDescent="0.2">
      <c r="A40" s="422" t="s">
        <v>132</v>
      </c>
      <c r="B40" s="423" t="s">
        <v>133</v>
      </c>
      <c r="C40" s="423" t="s">
        <v>419</v>
      </c>
      <c r="D40" s="423" t="s">
        <v>134</v>
      </c>
      <c r="E40" s="425"/>
      <c r="F40" s="424" t="s">
        <v>96</v>
      </c>
      <c r="G40" s="425"/>
      <c r="H40" s="425"/>
      <c r="I40" s="425"/>
      <c r="J40" s="426"/>
    </row>
    <row r="41" spans="1:10" ht="21.75" thickBot="1" x14ac:dyDescent="0.2">
      <c r="A41" s="422" t="s">
        <v>135</v>
      </c>
      <c r="B41" s="423" t="s">
        <v>136</v>
      </c>
      <c r="C41" s="423" t="s">
        <v>419</v>
      </c>
      <c r="D41" s="423" t="s">
        <v>137</v>
      </c>
      <c r="E41" s="425"/>
      <c r="F41" s="424" t="s">
        <v>96</v>
      </c>
      <c r="G41" s="425"/>
      <c r="H41" s="425"/>
      <c r="I41" s="425"/>
      <c r="J41" s="426"/>
    </row>
    <row r="42" spans="1:10" ht="14.25" thickBot="1" x14ac:dyDescent="0.2">
      <c r="A42" s="422" t="s">
        <v>138</v>
      </c>
      <c r="B42" s="423" t="s">
        <v>139</v>
      </c>
      <c r="C42" s="423" t="s">
        <v>419</v>
      </c>
      <c r="D42" s="423" t="s">
        <v>140</v>
      </c>
      <c r="E42" s="425"/>
      <c r="F42" s="424" t="s">
        <v>96</v>
      </c>
      <c r="G42" s="425"/>
      <c r="H42" s="425"/>
      <c r="I42" s="425"/>
      <c r="J42" s="426"/>
    </row>
    <row r="43" spans="1:10" ht="14.25" thickBot="1" x14ac:dyDescent="0.2">
      <c r="A43" s="422" t="s">
        <v>141</v>
      </c>
      <c r="B43" s="423" t="s">
        <v>142</v>
      </c>
      <c r="C43" s="423" t="s">
        <v>419</v>
      </c>
      <c r="D43" s="423" t="s">
        <v>143</v>
      </c>
      <c r="E43" s="425"/>
      <c r="F43" s="425"/>
      <c r="G43" s="425"/>
      <c r="H43" s="425"/>
      <c r="I43" s="425"/>
      <c r="J43" s="428" t="s">
        <v>96</v>
      </c>
    </row>
    <row r="44" spans="1:10" ht="14.25" thickBot="1" x14ac:dyDescent="0.2">
      <c r="A44" s="422" t="s">
        <v>144</v>
      </c>
      <c r="B44" s="423" t="s">
        <v>145</v>
      </c>
      <c r="C44" s="423" t="s">
        <v>419</v>
      </c>
      <c r="D44" s="423" t="s">
        <v>146</v>
      </c>
      <c r="E44" s="425"/>
      <c r="F44" s="425"/>
      <c r="G44" s="425"/>
      <c r="H44" s="425"/>
      <c r="I44" s="425"/>
      <c r="J44" s="428" t="s">
        <v>96</v>
      </c>
    </row>
    <row r="45" spans="1:10" ht="14.25" thickBot="1" x14ac:dyDescent="0.2">
      <c r="A45" s="422" t="s">
        <v>147</v>
      </c>
      <c r="B45" s="423" t="s">
        <v>148</v>
      </c>
      <c r="C45" s="423" t="s">
        <v>419</v>
      </c>
      <c r="D45" s="423" t="s">
        <v>149</v>
      </c>
      <c r="E45" s="425"/>
      <c r="F45" s="425"/>
      <c r="G45" s="425"/>
      <c r="H45" s="424" t="s">
        <v>96</v>
      </c>
      <c r="I45" s="425"/>
      <c r="J45" s="426"/>
    </row>
    <row r="46" spans="1:10" ht="21.75" thickBot="1" x14ac:dyDescent="0.2">
      <c r="A46" s="422" t="s">
        <v>150</v>
      </c>
      <c r="B46" s="423" t="s">
        <v>151</v>
      </c>
      <c r="C46" s="423" t="s">
        <v>419</v>
      </c>
      <c r="D46" s="423" t="s">
        <v>152</v>
      </c>
      <c r="E46" s="425"/>
      <c r="F46" s="425"/>
      <c r="G46" s="425"/>
      <c r="H46" s="425"/>
      <c r="I46" s="425"/>
      <c r="J46" s="428" t="s">
        <v>96</v>
      </c>
    </row>
    <row r="47" spans="1:10" ht="21.75" thickBot="1" x14ac:dyDescent="0.2">
      <c r="A47" s="422" t="s">
        <v>153</v>
      </c>
      <c r="B47" s="423" t="s">
        <v>154</v>
      </c>
      <c r="C47" s="423" t="s">
        <v>419</v>
      </c>
      <c r="D47" s="423" t="s">
        <v>155</v>
      </c>
      <c r="E47" s="425"/>
      <c r="F47" s="424" t="s">
        <v>96</v>
      </c>
      <c r="G47" s="425"/>
      <c r="H47" s="425"/>
      <c r="I47" s="425"/>
      <c r="J47" s="426"/>
    </row>
    <row r="48" spans="1:10" ht="14.25" thickBot="1" x14ac:dyDescent="0.2">
      <c r="A48" s="422" t="s">
        <v>807</v>
      </c>
      <c r="B48" s="423" t="s">
        <v>808</v>
      </c>
      <c r="C48" s="423" t="s">
        <v>419</v>
      </c>
      <c r="D48" s="423" t="s">
        <v>809</v>
      </c>
      <c r="E48" s="425"/>
      <c r="F48" s="424" t="s">
        <v>96</v>
      </c>
      <c r="G48" s="425"/>
      <c r="H48" s="425"/>
      <c r="I48" s="425"/>
      <c r="J48" s="426"/>
    </row>
    <row r="49" spans="1:10" ht="14.25" thickBot="1" x14ac:dyDescent="0.2">
      <c r="A49" s="422" t="s">
        <v>810</v>
      </c>
      <c r="B49" s="423" t="s">
        <v>808</v>
      </c>
      <c r="C49" s="423" t="s">
        <v>419</v>
      </c>
      <c r="D49" s="423" t="s">
        <v>809</v>
      </c>
      <c r="E49" s="425"/>
      <c r="F49" s="424" t="s">
        <v>96</v>
      </c>
      <c r="G49" s="425"/>
      <c r="H49" s="425"/>
      <c r="I49" s="425"/>
      <c r="J49" s="426"/>
    </row>
    <row r="50" spans="1:10" ht="14.25" thickBot="1" x14ac:dyDescent="0.2">
      <c r="A50" s="422" t="s">
        <v>811</v>
      </c>
      <c r="B50" s="423" t="s">
        <v>812</v>
      </c>
      <c r="C50" s="423" t="s">
        <v>419</v>
      </c>
      <c r="D50" s="423" t="s">
        <v>813</v>
      </c>
      <c r="E50" s="425"/>
      <c r="F50" s="424" t="s">
        <v>96</v>
      </c>
      <c r="G50" s="425"/>
      <c r="H50" s="425"/>
      <c r="I50" s="425"/>
      <c r="J50" s="426"/>
    </row>
    <row r="51" spans="1:10" ht="14.25" thickBot="1" x14ac:dyDescent="0.2">
      <c r="A51" s="422" t="s">
        <v>814</v>
      </c>
      <c r="B51" s="423" t="s">
        <v>130</v>
      </c>
      <c r="C51" s="423" t="s">
        <v>419</v>
      </c>
      <c r="D51" s="423" t="s">
        <v>131</v>
      </c>
      <c r="E51" s="425"/>
      <c r="F51" s="424" t="s">
        <v>96</v>
      </c>
      <c r="G51" s="425"/>
      <c r="H51" s="425"/>
      <c r="I51" s="425"/>
      <c r="J51" s="426"/>
    </row>
    <row r="52" spans="1:10" ht="14.25" thickBot="1" x14ac:dyDescent="0.2">
      <c r="A52" s="422" t="s">
        <v>815</v>
      </c>
      <c r="B52" s="423" t="s">
        <v>440</v>
      </c>
      <c r="C52" s="423" t="s">
        <v>419</v>
      </c>
      <c r="D52" s="423" t="s">
        <v>816</v>
      </c>
      <c r="E52" s="425"/>
      <c r="F52" s="424" t="s">
        <v>96</v>
      </c>
      <c r="G52" s="425"/>
      <c r="H52" s="425"/>
      <c r="I52" s="425"/>
      <c r="J52" s="426"/>
    </row>
    <row r="53" spans="1:10" ht="14.25" thickBot="1" x14ac:dyDescent="0.2">
      <c r="A53" s="422" t="s">
        <v>817</v>
      </c>
      <c r="B53" s="423" t="s">
        <v>448</v>
      </c>
      <c r="C53" s="423" t="s">
        <v>419</v>
      </c>
      <c r="D53" s="423" t="s">
        <v>818</v>
      </c>
      <c r="E53" s="425"/>
      <c r="F53" s="424" t="s">
        <v>96</v>
      </c>
      <c r="G53" s="425"/>
      <c r="H53" s="425"/>
      <c r="I53" s="425"/>
      <c r="J53" s="426"/>
    </row>
    <row r="54" spans="1:10" ht="14.25" thickBot="1" x14ac:dyDescent="0.2">
      <c r="A54" s="422" t="s">
        <v>819</v>
      </c>
      <c r="B54" s="423" t="s">
        <v>808</v>
      </c>
      <c r="C54" s="423" t="s">
        <v>419</v>
      </c>
      <c r="D54" s="423" t="s">
        <v>809</v>
      </c>
      <c r="E54" s="425"/>
      <c r="F54" s="424" t="s">
        <v>96</v>
      </c>
      <c r="G54" s="425"/>
      <c r="H54" s="425"/>
      <c r="I54" s="425"/>
      <c r="J54" s="426"/>
    </row>
    <row r="55" spans="1:10" ht="14.25" thickBot="1" x14ac:dyDescent="0.2">
      <c r="A55" s="422" t="s">
        <v>820</v>
      </c>
      <c r="B55" s="423" t="s">
        <v>435</v>
      </c>
      <c r="C55" s="423" t="s">
        <v>419</v>
      </c>
      <c r="D55" s="423" t="s">
        <v>821</v>
      </c>
      <c r="E55" s="425"/>
      <c r="F55" s="424" t="s">
        <v>96</v>
      </c>
      <c r="G55" s="425"/>
      <c r="H55" s="425"/>
      <c r="I55" s="425"/>
      <c r="J55" s="426"/>
    </row>
    <row r="56" spans="1:10" ht="14.25" thickBot="1" x14ac:dyDescent="0.2">
      <c r="A56" s="422" t="s">
        <v>822</v>
      </c>
      <c r="B56" s="423" t="s">
        <v>508</v>
      </c>
      <c r="C56" s="423" t="s">
        <v>419</v>
      </c>
      <c r="D56" s="423"/>
      <c r="E56" s="425"/>
      <c r="F56" s="424" t="s">
        <v>96</v>
      </c>
      <c r="G56" s="425"/>
      <c r="H56" s="425"/>
      <c r="I56" s="425"/>
      <c r="J56" s="426"/>
    </row>
    <row r="57" spans="1:10" ht="14.25" thickBot="1" x14ac:dyDescent="0.2">
      <c r="A57" s="422" t="s">
        <v>823</v>
      </c>
      <c r="B57" s="423" t="s">
        <v>99</v>
      </c>
      <c r="C57" s="423" t="s">
        <v>419</v>
      </c>
      <c r="D57" s="423"/>
      <c r="E57" s="425"/>
      <c r="F57" s="424" t="s">
        <v>96</v>
      </c>
      <c r="G57" s="425"/>
      <c r="H57" s="425"/>
      <c r="I57" s="425"/>
      <c r="J57" s="426"/>
    </row>
    <row r="58" spans="1:10" ht="14.25" thickBot="1" x14ac:dyDescent="0.2">
      <c r="A58" s="429" t="s">
        <v>824</v>
      </c>
      <c r="B58" s="430" t="s">
        <v>435</v>
      </c>
      <c r="C58" s="430" t="s">
        <v>419</v>
      </c>
      <c r="D58" s="430"/>
      <c r="E58" s="431"/>
      <c r="F58" s="432" t="s">
        <v>96</v>
      </c>
      <c r="G58" s="431"/>
      <c r="H58" s="431"/>
      <c r="I58" s="431"/>
      <c r="J58" s="433"/>
    </row>
    <row r="59" spans="1:10" ht="33.6" customHeight="1" thickTop="1" x14ac:dyDescent="0.15">
      <c r="A59" s="733" t="s">
        <v>156</v>
      </c>
      <c r="B59" s="733"/>
      <c r="C59" s="733"/>
      <c r="D59" s="733"/>
      <c r="E59" s="733"/>
      <c r="F59" s="733"/>
      <c r="G59" s="733"/>
      <c r="H59" s="733"/>
      <c r="I59" s="733"/>
      <c r="J59" s="733"/>
    </row>
    <row r="60" spans="1:10" ht="25.9" customHeight="1" x14ac:dyDescent="0.15">
      <c r="A60" s="734" t="s">
        <v>825</v>
      </c>
      <c r="B60" s="734"/>
      <c r="C60" s="734"/>
      <c r="D60" s="734"/>
      <c r="E60" s="734"/>
      <c r="F60" s="734"/>
      <c r="G60" s="734"/>
      <c r="H60" s="734"/>
      <c r="I60" s="734"/>
      <c r="J60" s="734"/>
    </row>
  </sheetData>
  <mergeCells count="71">
    <mergeCell ref="B24:B26"/>
    <mergeCell ref="C24:C26"/>
    <mergeCell ref="A59:J59"/>
    <mergeCell ref="A60:J60"/>
    <mergeCell ref="A3:J3"/>
    <mergeCell ref="I37:I38"/>
    <mergeCell ref="J37:J38"/>
    <mergeCell ref="B37:B38"/>
    <mergeCell ref="C37:C38"/>
    <mergeCell ref="D37:D38"/>
    <mergeCell ref="E37:E38"/>
    <mergeCell ref="F37:F38"/>
    <mergeCell ref="G37:G38"/>
    <mergeCell ref="H37:H38"/>
    <mergeCell ref="D24:D26"/>
    <mergeCell ref="E24:E26"/>
    <mergeCell ref="H30:H31"/>
    <mergeCell ref="I30:I31"/>
    <mergeCell ref="J30:J31"/>
    <mergeCell ref="B30:B31"/>
    <mergeCell ref="C30:C31"/>
    <mergeCell ref="D30:D31"/>
    <mergeCell ref="E30:E31"/>
    <mergeCell ref="F30:F31"/>
    <mergeCell ref="G30:G31"/>
    <mergeCell ref="I17:I18"/>
    <mergeCell ref="J17:J18"/>
    <mergeCell ref="A1:K1"/>
    <mergeCell ref="A2:K2"/>
    <mergeCell ref="F4:F6"/>
    <mergeCell ref="A4:A6"/>
    <mergeCell ref="J7:J8"/>
    <mergeCell ref="A9:A10"/>
    <mergeCell ref="A11:A12"/>
    <mergeCell ref="B17:B18"/>
    <mergeCell ref="C17:C18"/>
    <mergeCell ref="D17:D18"/>
    <mergeCell ref="E17:E18"/>
    <mergeCell ref="F17:F18"/>
    <mergeCell ref="G17:G18"/>
    <mergeCell ref="H17:H18"/>
    <mergeCell ref="H24:H26"/>
    <mergeCell ref="I24:I26"/>
    <mergeCell ref="J24:J26"/>
    <mergeCell ref="J19:J21"/>
    <mergeCell ref="F24:F26"/>
    <mergeCell ref="G24:G26"/>
    <mergeCell ref="G19:G21"/>
    <mergeCell ref="H19:H21"/>
    <mergeCell ref="I19:I21"/>
    <mergeCell ref="I4:I6"/>
    <mergeCell ref="J4:J6"/>
    <mergeCell ref="B7:B8"/>
    <mergeCell ref="C7:C8"/>
    <mergeCell ref="D7:D8"/>
    <mergeCell ref="E7:E8"/>
    <mergeCell ref="F7:F8"/>
    <mergeCell ref="G7:G8"/>
    <mergeCell ref="H7:H8"/>
    <mergeCell ref="I7:I8"/>
    <mergeCell ref="B4:B6"/>
    <mergeCell ref="C4:C6"/>
    <mergeCell ref="D4:D6"/>
    <mergeCell ref="E4:E6"/>
    <mergeCell ref="G4:G6"/>
    <mergeCell ref="H4:H6"/>
    <mergeCell ref="B19:B21"/>
    <mergeCell ref="C19:C21"/>
    <mergeCell ref="D19:D21"/>
    <mergeCell ref="E19:E21"/>
    <mergeCell ref="F19:F21"/>
  </mergeCells>
  <phoneticPr fontId="7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zoomScaleNormal="100" workbookViewId="0">
      <selection activeCell="F48" sqref="F48"/>
    </sheetView>
  </sheetViews>
  <sheetFormatPr defaultRowHeight="13.5" x14ac:dyDescent="0.15"/>
  <cols>
    <col min="1" max="1" width="3.5" bestFit="1" customWidth="1"/>
    <col min="2" max="4" width="25.625" customWidth="1"/>
    <col min="5" max="5" width="18" bestFit="1" customWidth="1"/>
    <col min="6" max="6" width="13.125" bestFit="1" customWidth="1"/>
  </cols>
  <sheetData>
    <row r="1" spans="1:5" ht="20.100000000000001" customHeight="1" x14ac:dyDescent="0.15">
      <c r="A1" s="696" t="s">
        <v>550</v>
      </c>
      <c r="B1" s="696"/>
      <c r="C1" s="696"/>
      <c r="D1" s="696"/>
      <c r="E1" s="696"/>
    </row>
    <row r="2" spans="1:5" ht="20.100000000000001" customHeight="1" x14ac:dyDescent="0.15">
      <c r="A2" s="700" t="s">
        <v>552</v>
      </c>
      <c r="B2" s="700"/>
      <c r="C2" s="700"/>
      <c r="D2" s="700"/>
      <c r="E2" s="700"/>
    </row>
    <row r="3" spans="1:5" ht="20.100000000000001" customHeight="1" x14ac:dyDescent="0.15">
      <c r="A3" s="762" t="s">
        <v>518</v>
      </c>
      <c r="B3" s="762"/>
    </row>
    <row r="4" spans="1:5" ht="20.100000000000001" customHeight="1" thickBot="1" x14ac:dyDescent="0.2">
      <c r="A4" s="699" t="s">
        <v>1241</v>
      </c>
      <c r="B4" s="699"/>
      <c r="C4" s="699"/>
      <c r="D4" s="699"/>
      <c r="E4" s="699"/>
    </row>
    <row r="5" spans="1:5" ht="15" thickTop="1" thickBot="1" x14ac:dyDescent="0.2">
      <c r="A5" s="118" t="s">
        <v>333</v>
      </c>
      <c r="B5" s="119" t="s">
        <v>334</v>
      </c>
      <c r="C5" s="119" t="s">
        <v>335</v>
      </c>
      <c r="D5" s="119" t="s">
        <v>87</v>
      </c>
      <c r="E5" s="120" t="s">
        <v>336</v>
      </c>
    </row>
    <row r="6" spans="1:5" ht="15" thickTop="1" thickBot="1" x14ac:dyDescent="0.2">
      <c r="A6" s="177">
        <v>1</v>
      </c>
      <c r="B6" s="121" t="s">
        <v>102</v>
      </c>
      <c r="C6" s="122" t="s">
        <v>519</v>
      </c>
      <c r="D6" s="121" t="s">
        <v>103</v>
      </c>
      <c r="E6" s="8" t="s">
        <v>337</v>
      </c>
    </row>
    <row r="7" spans="1:5" ht="14.25" thickBot="1" x14ac:dyDescent="0.2">
      <c r="A7" s="123">
        <v>2</v>
      </c>
      <c r="B7" s="121" t="s">
        <v>106</v>
      </c>
      <c r="C7" s="122" t="s">
        <v>519</v>
      </c>
      <c r="D7" s="121" t="s">
        <v>107</v>
      </c>
      <c r="E7" s="124" t="s">
        <v>338</v>
      </c>
    </row>
    <row r="8" spans="1:5" ht="14.25" thickBot="1" x14ac:dyDescent="0.2">
      <c r="A8" s="177">
        <v>3</v>
      </c>
      <c r="B8" s="121" t="s">
        <v>85</v>
      </c>
      <c r="C8" s="122" t="s">
        <v>519</v>
      </c>
      <c r="D8" s="121" t="s">
        <v>76</v>
      </c>
      <c r="E8" s="124" t="s">
        <v>338</v>
      </c>
    </row>
    <row r="9" spans="1:5" ht="14.25" thickBot="1" x14ac:dyDescent="0.2">
      <c r="A9" s="123">
        <v>4</v>
      </c>
      <c r="B9" s="121" t="s">
        <v>99</v>
      </c>
      <c r="C9" s="122" t="s">
        <v>519</v>
      </c>
      <c r="D9" s="121" t="s">
        <v>100</v>
      </c>
      <c r="E9" s="8" t="s">
        <v>338</v>
      </c>
    </row>
    <row r="10" spans="1:5" ht="14.25" thickBot="1" x14ac:dyDescent="0.2">
      <c r="A10" s="177">
        <v>5</v>
      </c>
      <c r="B10" s="121" t="s">
        <v>112</v>
      </c>
      <c r="C10" s="122" t="s">
        <v>519</v>
      </c>
      <c r="D10" s="121" t="s">
        <v>113</v>
      </c>
      <c r="E10" s="124" t="s">
        <v>338</v>
      </c>
    </row>
    <row r="11" spans="1:5" ht="14.25" thickBot="1" x14ac:dyDescent="0.2">
      <c r="A11" s="177">
        <v>6</v>
      </c>
      <c r="B11" s="121" t="s">
        <v>108</v>
      </c>
      <c r="C11" s="122" t="s">
        <v>519</v>
      </c>
      <c r="D11" s="121" t="s">
        <v>109</v>
      </c>
      <c r="E11" s="124" t="s">
        <v>338</v>
      </c>
    </row>
    <row r="12" spans="1:5" ht="14.25" thickBot="1" x14ac:dyDescent="0.2">
      <c r="A12" s="177">
        <v>7</v>
      </c>
      <c r="B12" s="121" t="s">
        <v>116</v>
      </c>
      <c r="C12" s="122" t="s">
        <v>519</v>
      </c>
      <c r="D12" s="121" t="s">
        <v>117</v>
      </c>
      <c r="E12" s="124" t="s">
        <v>338</v>
      </c>
    </row>
    <row r="13" spans="1:5" ht="14.25" thickBot="1" x14ac:dyDescent="0.2">
      <c r="A13" s="123">
        <v>8</v>
      </c>
      <c r="B13" s="121" t="s">
        <v>119</v>
      </c>
      <c r="C13" s="122" t="s">
        <v>519</v>
      </c>
      <c r="D13" s="121" t="s">
        <v>120</v>
      </c>
      <c r="E13" s="124" t="s">
        <v>338</v>
      </c>
    </row>
    <row r="14" spans="1:5" ht="14.25" thickBot="1" x14ac:dyDescent="0.2">
      <c r="A14" s="123">
        <v>9</v>
      </c>
      <c r="B14" s="121" t="s">
        <v>123</v>
      </c>
      <c r="C14" s="122" t="s">
        <v>519</v>
      </c>
      <c r="D14" s="121" t="s">
        <v>124</v>
      </c>
      <c r="E14" s="124" t="s">
        <v>338</v>
      </c>
    </row>
    <row r="15" spans="1:5" ht="14.25" thickBot="1" x14ac:dyDescent="0.2">
      <c r="A15" s="123">
        <v>10</v>
      </c>
      <c r="B15" s="121" t="s">
        <v>339</v>
      </c>
      <c r="C15" s="122" t="s">
        <v>519</v>
      </c>
      <c r="D15" s="121" t="s">
        <v>340</v>
      </c>
      <c r="E15" s="124" t="s">
        <v>338</v>
      </c>
    </row>
    <row r="16" spans="1:5" ht="14.25" thickBot="1" x14ac:dyDescent="0.2">
      <c r="A16" s="123">
        <v>11</v>
      </c>
      <c r="B16" s="121" t="s">
        <v>341</v>
      </c>
      <c r="C16" s="122" t="s">
        <v>519</v>
      </c>
      <c r="D16" s="121" t="s">
        <v>342</v>
      </c>
      <c r="E16" s="124" t="s">
        <v>338</v>
      </c>
    </row>
    <row r="17" spans="1:6" ht="14.25" thickBot="1" x14ac:dyDescent="0.2">
      <c r="A17" s="177">
        <v>12</v>
      </c>
      <c r="B17" s="121" t="s">
        <v>520</v>
      </c>
      <c r="C17" s="122" t="s">
        <v>519</v>
      </c>
      <c r="D17" s="121" t="s">
        <v>343</v>
      </c>
      <c r="E17" s="124" t="s">
        <v>338</v>
      </c>
    </row>
    <row r="18" spans="1:6" ht="14.25" thickBot="1" x14ac:dyDescent="0.2">
      <c r="A18" s="177">
        <v>13</v>
      </c>
      <c r="B18" s="121" t="s">
        <v>344</v>
      </c>
      <c r="C18" s="122" t="s">
        <v>519</v>
      </c>
      <c r="D18" s="121" t="s">
        <v>345</v>
      </c>
      <c r="E18" s="124" t="s">
        <v>338</v>
      </c>
    </row>
    <row r="19" spans="1:6" ht="14.25" thickBot="1" x14ac:dyDescent="0.2">
      <c r="A19" s="177">
        <v>14</v>
      </c>
      <c r="B19" s="121" t="s">
        <v>346</v>
      </c>
      <c r="C19" s="122" t="s">
        <v>519</v>
      </c>
      <c r="D19" s="121" t="s">
        <v>347</v>
      </c>
      <c r="E19" s="124" t="s">
        <v>338</v>
      </c>
    </row>
    <row r="20" spans="1:6" ht="14.25" thickBot="1" x14ac:dyDescent="0.2">
      <c r="A20" s="177">
        <v>15</v>
      </c>
      <c r="B20" s="121" t="s">
        <v>348</v>
      </c>
      <c r="C20" s="122" t="s">
        <v>521</v>
      </c>
      <c r="D20" s="121" t="s">
        <v>349</v>
      </c>
      <c r="E20" s="124" t="s">
        <v>338</v>
      </c>
    </row>
    <row r="21" spans="1:6" ht="14.25" thickBot="1" x14ac:dyDescent="0.2">
      <c r="A21" s="123">
        <v>16</v>
      </c>
      <c r="B21" s="121" t="s">
        <v>1239</v>
      </c>
      <c r="C21" s="122" t="s">
        <v>522</v>
      </c>
      <c r="D21" s="121" t="s">
        <v>350</v>
      </c>
      <c r="E21" s="124" t="s">
        <v>337</v>
      </c>
    </row>
    <row r="22" spans="1:6" ht="14.25" thickBot="1" x14ac:dyDescent="0.2">
      <c r="A22" s="125">
        <v>17</v>
      </c>
      <c r="B22" s="126" t="s">
        <v>351</v>
      </c>
      <c r="C22" s="127" t="s">
        <v>522</v>
      </c>
      <c r="D22" s="126" t="s">
        <v>352</v>
      </c>
      <c r="E22" s="128" t="s">
        <v>338</v>
      </c>
    </row>
    <row r="23" spans="1:6" ht="14.25" thickTop="1" x14ac:dyDescent="0.15"/>
    <row r="24" spans="1:6" x14ac:dyDescent="0.15">
      <c r="A24" s="762" t="s">
        <v>523</v>
      </c>
      <c r="B24" s="762"/>
    </row>
    <row r="25" spans="1:6" ht="14.25" thickBot="1" x14ac:dyDescent="0.2">
      <c r="A25" s="699" t="s">
        <v>1241</v>
      </c>
      <c r="B25" s="699"/>
      <c r="C25" s="699"/>
      <c r="D25" s="699"/>
      <c r="E25" s="699"/>
    </row>
    <row r="26" spans="1:6" ht="15" thickTop="1" thickBot="1" x14ac:dyDescent="0.2">
      <c r="A26" s="129" t="s">
        <v>333</v>
      </c>
      <c r="B26" s="130" t="s">
        <v>334</v>
      </c>
      <c r="C26" s="130" t="s">
        <v>353</v>
      </c>
      <c r="D26" s="130" t="s">
        <v>87</v>
      </c>
      <c r="E26" s="130" t="s">
        <v>354</v>
      </c>
      <c r="F26" s="131" t="s">
        <v>355</v>
      </c>
    </row>
    <row r="27" spans="1:6" ht="15" thickTop="1" thickBot="1" x14ac:dyDescent="0.2">
      <c r="A27" s="178">
        <v>1</v>
      </c>
      <c r="B27" s="132" t="s">
        <v>356</v>
      </c>
      <c r="C27" s="133" t="s">
        <v>357</v>
      </c>
      <c r="D27" s="132" t="s">
        <v>358</v>
      </c>
      <c r="E27" s="134">
        <v>370</v>
      </c>
      <c r="F27" s="135" t="s">
        <v>359</v>
      </c>
    </row>
    <row r="28" spans="1:6" ht="14.25" thickBot="1" x14ac:dyDescent="0.2">
      <c r="A28" s="178">
        <v>2</v>
      </c>
      <c r="B28" s="136" t="s">
        <v>360</v>
      </c>
      <c r="C28" s="133" t="s">
        <v>357</v>
      </c>
      <c r="D28" s="132" t="s">
        <v>361</v>
      </c>
      <c r="E28" s="134">
        <v>620</v>
      </c>
      <c r="F28" s="137" t="s">
        <v>359</v>
      </c>
    </row>
    <row r="29" spans="1:6" ht="14.25" thickBot="1" x14ac:dyDescent="0.2">
      <c r="A29" s="178">
        <v>3</v>
      </c>
      <c r="B29" s="132" t="s">
        <v>362</v>
      </c>
      <c r="C29" s="133" t="s">
        <v>357</v>
      </c>
      <c r="D29" s="132" t="s">
        <v>363</v>
      </c>
      <c r="E29" s="134">
        <v>230</v>
      </c>
      <c r="F29" s="137" t="s">
        <v>364</v>
      </c>
    </row>
    <row r="30" spans="1:6" x14ac:dyDescent="0.15">
      <c r="A30" s="736">
        <v>4</v>
      </c>
      <c r="B30" s="738" t="s">
        <v>365</v>
      </c>
      <c r="C30" s="138" t="s">
        <v>366</v>
      </c>
      <c r="D30" s="738" t="s">
        <v>368</v>
      </c>
      <c r="E30" s="740">
        <v>220</v>
      </c>
      <c r="F30" s="140" t="s">
        <v>369</v>
      </c>
    </row>
    <row r="31" spans="1:6" ht="14.25" thickBot="1" x14ac:dyDescent="0.2">
      <c r="A31" s="737"/>
      <c r="B31" s="739"/>
      <c r="C31" s="139" t="s">
        <v>367</v>
      </c>
      <c r="D31" s="739"/>
      <c r="E31" s="741"/>
      <c r="F31" s="141" t="s">
        <v>370</v>
      </c>
    </row>
    <row r="32" spans="1:6" ht="14.25" thickTop="1" x14ac:dyDescent="0.15">
      <c r="A32" s="742">
        <v>5</v>
      </c>
      <c r="B32" s="744" t="s">
        <v>371</v>
      </c>
      <c r="C32" s="142" t="s">
        <v>371</v>
      </c>
      <c r="D32" s="744" t="s">
        <v>373</v>
      </c>
      <c r="E32" s="746">
        <v>470</v>
      </c>
      <c r="F32" s="748" t="s">
        <v>359</v>
      </c>
    </row>
    <row r="33" spans="1:6" ht="14.25" thickBot="1" x14ac:dyDescent="0.2">
      <c r="A33" s="743"/>
      <c r="B33" s="745"/>
      <c r="C33" s="122" t="s">
        <v>372</v>
      </c>
      <c r="D33" s="745"/>
      <c r="E33" s="747"/>
      <c r="F33" s="749"/>
    </row>
    <row r="34" spans="1:6" x14ac:dyDescent="0.15">
      <c r="A34" s="736">
        <v>6</v>
      </c>
      <c r="B34" s="738" t="s">
        <v>374</v>
      </c>
      <c r="C34" s="752" t="s">
        <v>374</v>
      </c>
      <c r="D34" s="738" t="s">
        <v>375</v>
      </c>
      <c r="E34" s="740">
        <v>178</v>
      </c>
      <c r="F34" s="140" t="s">
        <v>369</v>
      </c>
    </row>
    <row r="35" spans="1:6" ht="14.25" thickBot="1" x14ac:dyDescent="0.2">
      <c r="A35" s="750"/>
      <c r="B35" s="751"/>
      <c r="C35" s="753"/>
      <c r="D35" s="751"/>
      <c r="E35" s="754"/>
      <c r="F35" s="137" t="s">
        <v>376</v>
      </c>
    </row>
    <row r="36" spans="1:6" ht="14.25" thickBot="1" x14ac:dyDescent="0.2">
      <c r="A36" s="178">
        <v>7</v>
      </c>
      <c r="B36" s="7" t="s">
        <v>377</v>
      </c>
      <c r="C36" s="132" t="s">
        <v>378</v>
      </c>
      <c r="D36" s="133" t="s">
        <v>379</v>
      </c>
      <c r="E36" s="134">
        <v>200</v>
      </c>
      <c r="F36" s="137" t="s">
        <v>359</v>
      </c>
    </row>
    <row r="37" spans="1:6" ht="14.25" thickBot="1" x14ac:dyDescent="0.2">
      <c r="A37" s="178">
        <v>8</v>
      </c>
      <c r="B37" s="133" t="s">
        <v>380</v>
      </c>
      <c r="C37" s="132" t="s">
        <v>381</v>
      </c>
      <c r="D37" s="133" t="s">
        <v>382</v>
      </c>
      <c r="E37" s="134">
        <v>160</v>
      </c>
      <c r="F37" s="137" t="s">
        <v>359</v>
      </c>
    </row>
    <row r="38" spans="1:6" x14ac:dyDescent="0.15">
      <c r="A38" s="736">
        <v>9</v>
      </c>
      <c r="B38" s="752" t="s">
        <v>383</v>
      </c>
      <c r="C38" s="752" t="s">
        <v>384</v>
      </c>
      <c r="D38" s="752" t="s">
        <v>385</v>
      </c>
      <c r="E38" s="740">
        <v>50</v>
      </c>
      <c r="F38" s="140" t="s">
        <v>369</v>
      </c>
    </row>
    <row r="39" spans="1:6" ht="14.25" thickBot="1" x14ac:dyDescent="0.2">
      <c r="A39" s="750"/>
      <c r="B39" s="753"/>
      <c r="C39" s="753"/>
      <c r="D39" s="753"/>
      <c r="E39" s="754"/>
      <c r="F39" s="137" t="s">
        <v>370</v>
      </c>
    </row>
    <row r="40" spans="1:6" x14ac:dyDescent="0.15">
      <c r="A40" s="736">
        <v>10</v>
      </c>
      <c r="B40" s="752" t="s">
        <v>386</v>
      </c>
      <c r="C40" s="752" t="s">
        <v>387</v>
      </c>
      <c r="D40" s="138" t="s">
        <v>388</v>
      </c>
      <c r="E40" s="740">
        <v>90</v>
      </c>
      <c r="F40" s="755" t="s">
        <v>359</v>
      </c>
    </row>
    <row r="41" spans="1:6" ht="14.25" thickBot="1" x14ac:dyDescent="0.2">
      <c r="A41" s="750"/>
      <c r="B41" s="753"/>
      <c r="C41" s="753"/>
      <c r="D41" s="133" t="s">
        <v>389</v>
      </c>
      <c r="E41" s="754"/>
      <c r="F41" s="756"/>
    </row>
    <row r="42" spans="1:6" ht="14.25" thickBot="1" x14ac:dyDescent="0.2">
      <c r="A42" s="178">
        <v>11</v>
      </c>
      <c r="B42" s="133" t="s">
        <v>390</v>
      </c>
      <c r="C42" s="133" t="s">
        <v>391</v>
      </c>
      <c r="D42" s="133" t="s">
        <v>392</v>
      </c>
      <c r="E42" s="134">
        <v>190</v>
      </c>
      <c r="F42" s="137" t="s">
        <v>359</v>
      </c>
    </row>
    <row r="43" spans="1:6" ht="24.75" thickBot="1" x14ac:dyDescent="0.2">
      <c r="A43" s="178">
        <v>12</v>
      </c>
      <c r="B43" s="7" t="s">
        <v>393</v>
      </c>
      <c r="C43" s="133" t="s">
        <v>394</v>
      </c>
      <c r="D43" s="133" t="s">
        <v>395</v>
      </c>
      <c r="E43" s="134">
        <v>100</v>
      </c>
      <c r="F43" s="137" t="s">
        <v>396</v>
      </c>
    </row>
    <row r="44" spans="1:6" ht="14.25" thickBot="1" x14ac:dyDescent="0.2">
      <c r="A44" s="178">
        <v>13</v>
      </c>
      <c r="B44" s="7" t="s">
        <v>397</v>
      </c>
      <c r="C44" s="133" t="s">
        <v>398</v>
      </c>
      <c r="D44" s="133" t="s">
        <v>399</v>
      </c>
      <c r="E44" s="134">
        <v>234</v>
      </c>
      <c r="F44" s="137" t="s">
        <v>359</v>
      </c>
    </row>
    <row r="45" spans="1:6" ht="14.25" thickBot="1" x14ac:dyDescent="0.2">
      <c r="A45" s="178">
        <v>14</v>
      </c>
      <c r="B45" s="7" t="s">
        <v>400</v>
      </c>
      <c r="C45" s="133" t="s">
        <v>398</v>
      </c>
      <c r="D45" s="133" t="s">
        <v>401</v>
      </c>
      <c r="E45" s="134">
        <v>300</v>
      </c>
      <c r="F45" s="137" t="s">
        <v>359</v>
      </c>
    </row>
    <row r="46" spans="1:6" ht="21.75" customHeight="1" x14ac:dyDescent="0.15">
      <c r="A46" s="736">
        <v>15</v>
      </c>
      <c r="B46" s="758" t="s">
        <v>402</v>
      </c>
      <c r="C46" s="752" t="s">
        <v>403</v>
      </c>
      <c r="D46" s="752" t="s">
        <v>404</v>
      </c>
      <c r="E46" s="740">
        <v>200</v>
      </c>
      <c r="F46" s="140" t="s">
        <v>369</v>
      </c>
    </row>
    <row r="47" spans="1:6" ht="14.25" thickBot="1" x14ac:dyDescent="0.2">
      <c r="A47" s="757"/>
      <c r="B47" s="759"/>
      <c r="C47" s="760"/>
      <c r="D47" s="760"/>
      <c r="E47" s="761"/>
      <c r="F47" s="140" t="s">
        <v>405</v>
      </c>
    </row>
    <row r="48" spans="1:6" ht="14.25" thickBot="1" x14ac:dyDescent="0.2">
      <c r="A48" s="439">
        <v>16</v>
      </c>
      <c r="B48" s="440" t="s">
        <v>1242</v>
      </c>
      <c r="C48" s="440" t="s">
        <v>1242</v>
      </c>
      <c r="D48" s="441" t="s">
        <v>1243</v>
      </c>
      <c r="E48" s="439">
        <v>260</v>
      </c>
      <c r="F48" s="137" t="s">
        <v>359</v>
      </c>
    </row>
  </sheetData>
  <mergeCells count="35">
    <mergeCell ref="A1:E1"/>
    <mergeCell ref="A2:E2"/>
    <mergeCell ref="A4:E4"/>
    <mergeCell ref="A25:E25"/>
    <mergeCell ref="A3:B3"/>
    <mergeCell ref="A24:B24"/>
    <mergeCell ref="A46:A47"/>
    <mergeCell ref="B46:B47"/>
    <mergeCell ref="C46:C47"/>
    <mergeCell ref="D46:D47"/>
    <mergeCell ref="E46:E47"/>
    <mergeCell ref="A40:A41"/>
    <mergeCell ref="B40:B41"/>
    <mergeCell ref="C40:C41"/>
    <mergeCell ref="E40:E41"/>
    <mergeCell ref="F40:F41"/>
    <mergeCell ref="A38:A39"/>
    <mergeCell ref="B38:B39"/>
    <mergeCell ref="C38:C39"/>
    <mergeCell ref="D38:D39"/>
    <mergeCell ref="E38:E39"/>
    <mergeCell ref="F32:F33"/>
    <mergeCell ref="A34:A35"/>
    <mergeCell ref="B34:B35"/>
    <mergeCell ref="C34:C35"/>
    <mergeCell ref="D34:D35"/>
    <mergeCell ref="E34:E35"/>
    <mergeCell ref="A30:A31"/>
    <mergeCell ref="B30:B31"/>
    <mergeCell ref="D30:D31"/>
    <mergeCell ref="E30:E31"/>
    <mergeCell ref="A32:A33"/>
    <mergeCell ref="B32:B33"/>
    <mergeCell ref="D32:D33"/>
    <mergeCell ref="E32:E33"/>
  </mergeCells>
  <phoneticPr fontId="4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zoomScaleNormal="100" workbookViewId="0">
      <selection sqref="A1:F1"/>
    </sheetView>
  </sheetViews>
  <sheetFormatPr defaultRowHeight="13.5" x14ac:dyDescent="0.15"/>
  <cols>
    <col min="1" max="6" width="15.625" customWidth="1"/>
  </cols>
  <sheetData>
    <row r="1" spans="1:11" ht="17.25" x14ac:dyDescent="0.15">
      <c r="A1" s="696" t="s">
        <v>550</v>
      </c>
      <c r="B1" s="696"/>
      <c r="C1" s="696"/>
      <c r="D1" s="696"/>
      <c r="E1" s="696"/>
      <c r="F1" s="696"/>
      <c r="G1" s="197"/>
      <c r="H1" s="197"/>
      <c r="I1" s="197"/>
      <c r="J1" s="197"/>
      <c r="K1" s="197"/>
    </row>
    <row r="2" spans="1:11" ht="14.25" x14ac:dyDescent="0.15">
      <c r="A2" s="700" t="s">
        <v>422</v>
      </c>
      <c r="B2" s="700"/>
      <c r="C2" s="700"/>
      <c r="D2" s="700"/>
      <c r="E2" s="700"/>
      <c r="F2" s="700"/>
    </row>
    <row r="3" spans="1:11" ht="14.25" thickBot="1" x14ac:dyDescent="0.2">
      <c r="A3" s="699" t="s">
        <v>420</v>
      </c>
      <c r="B3" s="699"/>
      <c r="C3" s="699"/>
      <c r="D3" s="699"/>
      <c r="E3" s="699"/>
      <c r="F3" s="699"/>
    </row>
    <row r="4" spans="1:11" ht="15" thickTop="1" thickBot="1" x14ac:dyDescent="0.2">
      <c r="A4" s="765" t="s">
        <v>423</v>
      </c>
      <c r="B4" s="766"/>
      <c r="C4" s="767" t="s">
        <v>424</v>
      </c>
      <c r="D4" s="766"/>
      <c r="E4" s="19" t="s">
        <v>86</v>
      </c>
      <c r="F4" s="186" t="s">
        <v>426</v>
      </c>
    </row>
    <row r="5" spans="1:11" ht="26.25" thickBot="1" x14ac:dyDescent="0.2">
      <c r="A5" s="18" t="s">
        <v>87</v>
      </c>
      <c r="B5" s="20" t="s">
        <v>79</v>
      </c>
      <c r="C5" s="188" t="s">
        <v>428</v>
      </c>
      <c r="D5" s="20" t="s">
        <v>429</v>
      </c>
      <c r="E5" s="20" t="s">
        <v>425</v>
      </c>
      <c r="F5" s="187" t="s">
        <v>427</v>
      </c>
    </row>
    <row r="6" spans="1:11" ht="52.5" thickTop="1" thickBot="1" x14ac:dyDescent="0.2">
      <c r="A6" s="189" t="s">
        <v>430</v>
      </c>
      <c r="B6" s="21" t="s">
        <v>553</v>
      </c>
      <c r="C6" s="21">
        <v>55</v>
      </c>
      <c r="D6" s="21">
        <v>116</v>
      </c>
      <c r="E6" s="21" t="s">
        <v>151</v>
      </c>
      <c r="F6" s="768"/>
    </row>
    <row r="7" spans="1:11" ht="14.25" thickBot="1" x14ac:dyDescent="0.2">
      <c r="A7" s="176" t="s">
        <v>431</v>
      </c>
      <c r="B7" s="21" t="s">
        <v>432</v>
      </c>
      <c r="C7" s="21">
        <v>0</v>
      </c>
      <c r="D7" s="21">
        <v>0</v>
      </c>
      <c r="E7" s="21" t="s">
        <v>127</v>
      </c>
      <c r="F7" s="769"/>
    </row>
    <row r="8" spans="1:11" ht="14.25" thickBot="1" x14ac:dyDescent="0.2">
      <c r="A8" s="176" t="s">
        <v>433</v>
      </c>
      <c r="B8" s="21" t="s">
        <v>434</v>
      </c>
      <c r="C8" s="21">
        <v>7</v>
      </c>
      <c r="D8" s="21">
        <v>18</v>
      </c>
      <c r="E8" s="21" t="s">
        <v>435</v>
      </c>
      <c r="F8" s="769"/>
    </row>
    <row r="9" spans="1:11" ht="26.25" thickBot="1" x14ac:dyDescent="0.2">
      <c r="A9" s="176" t="s">
        <v>436</v>
      </c>
      <c r="B9" s="21" t="s">
        <v>437</v>
      </c>
      <c r="C9" s="21">
        <v>3</v>
      </c>
      <c r="D9" s="21">
        <v>8</v>
      </c>
      <c r="E9" s="21" t="s">
        <v>435</v>
      </c>
      <c r="F9" s="769"/>
    </row>
    <row r="10" spans="1:11" ht="26.25" thickBot="1" x14ac:dyDescent="0.2">
      <c r="A10" s="176" t="s">
        <v>438</v>
      </c>
      <c r="B10" s="21" t="s">
        <v>439</v>
      </c>
      <c r="C10" s="21">
        <v>5</v>
      </c>
      <c r="D10" s="21">
        <v>11</v>
      </c>
      <c r="E10" s="21" t="s">
        <v>440</v>
      </c>
      <c r="F10" s="769"/>
    </row>
    <row r="11" spans="1:11" ht="14.25" thickBot="1" x14ac:dyDescent="0.2">
      <c r="A11" s="176" t="s">
        <v>441</v>
      </c>
      <c r="B11" s="21" t="s">
        <v>442</v>
      </c>
      <c r="C11" s="21">
        <v>9</v>
      </c>
      <c r="D11" s="21">
        <v>24</v>
      </c>
      <c r="E11" s="21" t="s">
        <v>443</v>
      </c>
      <c r="F11" s="769"/>
    </row>
    <row r="12" spans="1:11" ht="51.75" thickBot="1" x14ac:dyDescent="0.2">
      <c r="A12" s="176" t="s">
        <v>444</v>
      </c>
      <c r="B12" s="21" t="s">
        <v>445</v>
      </c>
      <c r="C12" s="21">
        <v>146</v>
      </c>
      <c r="D12" s="21">
        <v>365</v>
      </c>
      <c r="E12" s="21" t="s">
        <v>443</v>
      </c>
      <c r="F12" s="769"/>
    </row>
    <row r="13" spans="1:11" ht="14.25" thickBot="1" x14ac:dyDescent="0.2">
      <c r="A13" s="176" t="s">
        <v>446</v>
      </c>
      <c r="B13" s="21" t="s">
        <v>447</v>
      </c>
      <c r="C13" s="21">
        <v>4</v>
      </c>
      <c r="D13" s="21">
        <v>12</v>
      </c>
      <c r="E13" s="21" t="s">
        <v>448</v>
      </c>
      <c r="F13" s="190"/>
    </row>
    <row r="14" spans="1:11" ht="14.25" thickBot="1" x14ac:dyDescent="0.2">
      <c r="A14" s="176" t="s">
        <v>451</v>
      </c>
      <c r="B14" s="198">
        <v>22205058</v>
      </c>
      <c r="C14" s="21">
        <v>4</v>
      </c>
      <c r="D14" s="21">
        <v>8</v>
      </c>
      <c r="E14" s="21" t="s">
        <v>142</v>
      </c>
      <c r="F14" s="190"/>
    </row>
    <row r="15" spans="1:11" ht="14.25" thickBot="1" x14ac:dyDescent="0.2">
      <c r="A15" s="176" t="s">
        <v>452</v>
      </c>
      <c r="B15" s="21" t="s">
        <v>453</v>
      </c>
      <c r="C15" s="21">
        <v>103</v>
      </c>
      <c r="D15" s="21">
        <v>216</v>
      </c>
      <c r="E15" s="21" t="s">
        <v>142</v>
      </c>
      <c r="F15" s="190"/>
    </row>
    <row r="16" spans="1:11" ht="51.75" thickBot="1" x14ac:dyDescent="0.2">
      <c r="A16" s="176" t="s">
        <v>454</v>
      </c>
      <c r="B16" s="21" t="s">
        <v>455</v>
      </c>
      <c r="C16" s="21">
        <v>474</v>
      </c>
      <c r="D16" s="21">
        <v>1138</v>
      </c>
      <c r="E16" s="21" t="s">
        <v>456</v>
      </c>
      <c r="F16" s="190"/>
    </row>
    <row r="17" spans="1:6" ht="26.25" thickBot="1" x14ac:dyDescent="0.2">
      <c r="A17" s="176" t="s">
        <v>457</v>
      </c>
      <c r="B17" s="21" t="s">
        <v>458</v>
      </c>
      <c r="C17" s="21">
        <v>68</v>
      </c>
      <c r="D17" s="21">
        <v>156</v>
      </c>
      <c r="E17" s="21" t="s">
        <v>459</v>
      </c>
      <c r="F17" s="190"/>
    </row>
    <row r="18" spans="1:6" ht="26.25" thickBot="1" x14ac:dyDescent="0.2">
      <c r="A18" s="176" t="s">
        <v>460</v>
      </c>
      <c r="B18" s="21" t="s">
        <v>461</v>
      </c>
      <c r="C18" s="21">
        <v>511</v>
      </c>
      <c r="D18" s="21">
        <v>1226</v>
      </c>
      <c r="E18" s="21" t="s">
        <v>459</v>
      </c>
      <c r="F18" s="190"/>
    </row>
    <row r="19" spans="1:6" ht="26.25" thickBot="1" x14ac:dyDescent="0.2">
      <c r="A19" s="176" t="s">
        <v>462</v>
      </c>
      <c r="B19" s="21" t="s">
        <v>463</v>
      </c>
      <c r="C19" s="21">
        <v>73</v>
      </c>
      <c r="D19" s="21">
        <v>183</v>
      </c>
      <c r="E19" s="21" t="s">
        <v>456</v>
      </c>
      <c r="F19" s="190"/>
    </row>
    <row r="20" spans="1:6" ht="14.25" thickBot="1" x14ac:dyDescent="0.2">
      <c r="A20" s="176" t="s">
        <v>464</v>
      </c>
      <c r="B20" s="21" t="s">
        <v>465</v>
      </c>
      <c r="C20" s="21">
        <v>1</v>
      </c>
      <c r="D20" s="21">
        <v>3</v>
      </c>
      <c r="E20" s="21" t="s">
        <v>139</v>
      </c>
      <c r="F20" s="190"/>
    </row>
    <row r="21" spans="1:6" ht="14.25" thickBot="1" x14ac:dyDescent="0.2">
      <c r="A21" s="176" t="s">
        <v>466</v>
      </c>
      <c r="B21" s="21" t="s">
        <v>467</v>
      </c>
      <c r="C21" s="21">
        <v>2</v>
      </c>
      <c r="D21" s="21">
        <v>5</v>
      </c>
      <c r="E21" s="21" t="s">
        <v>139</v>
      </c>
      <c r="F21" s="190"/>
    </row>
    <row r="22" spans="1:6" ht="14.25" thickBot="1" x14ac:dyDescent="0.2">
      <c r="A22" s="176" t="s">
        <v>468</v>
      </c>
      <c r="B22" s="21" t="s">
        <v>469</v>
      </c>
      <c r="C22" s="21">
        <v>12</v>
      </c>
      <c r="D22" s="21">
        <v>28</v>
      </c>
      <c r="E22" s="21" t="s">
        <v>139</v>
      </c>
      <c r="F22" s="190" t="s">
        <v>449</v>
      </c>
    </row>
    <row r="23" spans="1:6" ht="14.25" thickBot="1" x14ac:dyDescent="0.2">
      <c r="A23" s="176" t="s">
        <v>470</v>
      </c>
      <c r="B23" s="21" t="s">
        <v>471</v>
      </c>
      <c r="C23" s="21">
        <v>4</v>
      </c>
      <c r="D23" s="21">
        <v>9</v>
      </c>
      <c r="E23" s="21" t="s">
        <v>133</v>
      </c>
      <c r="F23" s="190" t="s">
        <v>450</v>
      </c>
    </row>
    <row r="24" spans="1:6" ht="26.25" thickBot="1" x14ac:dyDescent="0.2">
      <c r="A24" s="176" t="s">
        <v>472</v>
      </c>
      <c r="B24" s="21" t="s">
        <v>473</v>
      </c>
      <c r="C24" s="21">
        <v>2</v>
      </c>
      <c r="D24" s="21">
        <v>4</v>
      </c>
      <c r="E24" s="21" t="s">
        <v>106</v>
      </c>
      <c r="F24" s="191"/>
    </row>
    <row r="25" spans="1:6" ht="14.25" thickBot="1" x14ac:dyDescent="0.2">
      <c r="A25" s="176" t="s">
        <v>474</v>
      </c>
      <c r="B25" s="21" t="s">
        <v>475</v>
      </c>
      <c r="C25" s="21">
        <v>4</v>
      </c>
      <c r="D25" s="21">
        <v>8</v>
      </c>
      <c r="E25" s="21" t="s">
        <v>148</v>
      </c>
      <c r="F25" s="191"/>
    </row>
    <row r="26" spans="1:6" ht="14.25" thickBot="1" x14ac:dyDescent="0.2">
      <c r="A26" s="176" t="s">
        <v>476</v>
      </c>
      <c r="B26" s="21" t="s">
        <v>477</v>
      </c>
      <c r="C26" s="21">
        <v>262</v>
      </c>
      <c r="D26" s="21">
        <v>681</v>
      </c>
      <c r="E26" s="21" t="s">
        <v>148</v>
      </c>
      <c r="F26" s="191"/>
    </row>
    <row r="27" spans="1:6" ht="14.25" thickBot="1" x14ac:dyDescent="0.2">
      <c r="A27" s="176" t="s">
        <v>478</v>
      </c>
      <c r="B27" s="198">
        <v>12205075</v>
      </c>
      <c r="C27" s="21">
        <v>2</v>
      </c>
      <c r="D27" s="21">
        <v>5</v>
      </c>
      <c r="E27" s="21" t="s">
        <v>148</v>
      </c>
      <c r="F27" s="191"/>
    </row>
    <row r="28" spans="1:6" ht="14.25" thickBot="1" x14ac:dyDescent="0.2">
      <c r="A28" s="176" t="s">
        <v>479</v>
      </c>
      <c r="B28" s="21" t="s">
        <v>480</v>
      </c>
      <c r="C28" s="21">
        <v>0</v>
      </c>
      <c r="D28" s="21">
        <v>0</v>
      </c>
      <c r="E28" s="21" t="s">
        <v>481</v>
      </c>
      <c r="F28" s="191"/>
    </row>
    <row r="29" spans="1:6" ht="39" thickBot="1" x14ac:dyDescent="0.2">
      <c r="A29" s="176" t="s">
        <v>115</v>
      </c>
      <c r="B29" s="21" t="s">
        <v>482</v>
      </c>
      <c r="C29" s="21">
        <v>24</v>
      </c>
      <c r="D29" s="21">
        <v>48</v>
      </c>
      <c r="E29" s="21" t="s">
        <v>116</v>
      </c>
      <c r="F29" s="191"/>
    </row>
    <row r="30" spans="1:6" ht="14.25" thickBot="1" x14ac:dyDescent="0.2">
      <c r="A30" s="176" t="s">
        <v>483</v>
      </c>
      <c r="B30" s="21" t="s">
        <v>484</v>
      </c>
      <c r="C30" s="21">
        <v>80</v>
      </c>
      <c r="D30" s="21">
        <v>208</v>
      </c>
      <c r="E30" s="21" t="s">
        <v>443</v>
      </c>
      <c r="F30" s="191"/>
    </row>
    <row r="31" spans="1:6" ht="39" thickBot="1" x14ac:dyDescent="0.2">
      <c r="A31" s="176" t="s">
        <v>485</v>
      </c>
      <c r="B31" s="21" t="s">
        <v>486</v>
      </c>
      <c r="C31" s="21">
        <v>116</v>
      </c>
      <c r="D31" s="21">
        <v>232</v>
      </c>
      <c r="E31" s="21" t="s">
        <v>151</v>
      </c>
      <c r="F31" s="191"/>
    </row>
    <row r="32" spans="1:6" ht="39" thickBot="1" x14ac:dyDescent="0.2">
      <c r="A32" s="22" t="s">
        <v>487</v>
      </c>
      <c r="B32" s="23" t="s">
        <v>488</v>
      </c>
      <c r="C32" s="23">
        <v>400</v>
      </c>
      <c r="D32" s="23">
        <v>880</v>
      </c>
      <c r="E32" s="23" t="s">
        <v>151</v>
      </c>
      <c r="F32" s="192"/>
    </row>
    <row r="33" spans="1:6" ht="27" thickTop="1" thickBot="1" x14ac:dyDescent="0.2">
      <c r="A33" s="770" t="s">
        <v>489</v>
      </c>
      <c r="B33" s="21" t="s">
        <v>490</v>
      </c>
      <c r="C33" s="21">
        <v>115</v>
      </c>
      <c r="D33" s="21">
        <v>276</v>
      </c>
      <c r="E33" s="21" t="s">
        <v>151</v>
      </c>
      <c r="F33" s="193" t="s">
        <v>449</v>
      </c>
    </row>
    <row r="34" spans="1:6" ht="26.25" thickBot="1" x14ac:dyDescent="0.2">
      <c r="A34" s="771"/>
      <c r="B34" s="21" t="s">
        <v>554</v>
      </c>
      <c r="C34" s="21">
        <v>18</v>
      </c>
      <c r="D34" s="21">
        <v>43</v>
      </c>
      <c r="E34" s="21" t="s">
        <v>148</v>
      </c>
      <c r="F34" s="193" t="s">
        <v>450</v>
      </c>
    </row>
    <row r="35" spans="1:6" ht="14.25" thickBot="1" x14ac:dyDescent="0.2">
      <c r="A35" s="176" t="s">
        <v>491</v>
      </c>
      <c r="B35" s="21" t="s">
        <v>492</v>
      </c>
      <c r="C35" s="21">
        <v>0</v>
      </c>
      <c r="D35" s="21">
        <v>0</v>
      </c>
      <c r="E35" s="21" t="s">
        <v>145</v>
      </c>
      <c r="F35" s="194"/>
    </row>
    <row r="36" spans="1:6" ht="14.25" thickBot="1" x14ac:dyDescent="0.2">
      <c r="A36" s="176" t="s">
        <v>493</v>
      </c>
      <c r="B36" s="21" t="s">
        <v>494</v>
      </c>
      <c r="C36" s="21">
        <v>5</v>
      </c>
      <c r="D36" s="21">
        <v>13</v>
      </c>
      <c r="E36" s="21" t="s">
        <v>145</v>
      </c>
      <c r="F36" s="194"/>
    </row>
    <row r="37" spans="1:6" ht="39" thickBot="1" x14ac:dyDescent="0.2">
      <c r="A37" s="176" t="s">
        <v>495</v>
      </c>
      <c r="B37" s="21" t="s">
        <v>496</v>
      </c>
      <c r="C37" s="21">
        <v>10</v>
      </c>
      <c r="D37" s="21">
        <v>23</v>
      </c>
      <c r="E37" s="21" t="s">
        <v>481</v>
      </c>
      <c r="F37" s="194"/>
    </row>
    <row r="38" spans="1:6" ht="26.25" thickBot="1" x14ac:dyDescent="0.2">
      <c r="A38" s="176" t="s">
        <v>497</v>
      </c>
      <c r="B38" s="21" t="s">
        <v>498</v>
      </c>
      <c r="C38" s="21">
        <v>0</v>
      </c>
      <c r="D38" s="21">
        <v>0</v>
      </c>
      <c r="E38" s="21" t="s">
        <v>499</v>
      </c>
      <c r="F38" s="195"/>
    </row>
    <row r="39" spans="1:6" ht="14.25" thickBot="1" x14ac:dyDescent="0.2">
      <c r="A39" s="176" t="s">
        <v>500</v>
      </c>
      <c r="B39" s="198">
        <v>21205428</v>
      </c>
      <c r="C39" s="21">
        <v>1</v>
      </c>
      <c r="D39" s="21">
        <v>2</v>
      </c>
      <c r="E39" s="21" t="s">
        <v>130</v>
      </c>
      <c r="F39" s="193" t="s">
        <v>501</v>
      </c>
    </row>
    <row r="40" spans="1:6" ht="14.25" thickBot="1" x14ac:dyDescent="0.2">
      <c r="A40" s="176" t="s">
        <v>503</v>
      </c>
      <c r="B40" s="21" t="s">
        <v>82</v>
      </c>
      <c r="C40" s="21">
        <v>0</v>
      </c>
      <c r="D40" s="21">
        <v>0</v>
      </c>
      <c r="E40" s="21" t="s">
        <v>504</v>
      </c>
      <c r="F40" s="193" t="s">
        <v>502</v>
      </c>
    </row>
    <row r="41" spans="1:6" ht="14.25" thickBot="1" x14ac:dyDescent="0.2">
      <c r="A41" s="176" t="s">
        <v>505</v>
      </c>
      <c r="B41" s="198">
        <v>11205732</v>
      </c>
      <c r="C41" s="21">
        <v>10</v>
      </c>
      <c r="D41" s="21">
        <v>26</v>
      </c>
      <c r="E41" s="21" t="s">
        <v>130</v>
      </c>
      <c r="F41" s="195"/>
    </row>
    <row r="42" spans="1:6" ht="26.25" thickBot="1" x14ac:dyDescent="0.2">
      <c r="A42" s="176" t="s">
        <v>506</v>
      </c>
      <c r="B42" s="21" t="s">
        <v>507</v>
      </c>
      <c r="C42" s="21">
        <v>0</v>
      </c>
      <c r="D42" s="21">
        <v>0</v>
      </c>
      <c r="E42" s="21" t="s">
        <v>508</v>
      </c>
      <c r="F42" s="193" t="s">
        <v>509</v>
      </c>
    </row>
    <row r="43" spans="1:6" ht="14.25" thickBot="1" x14ac:dyDescent="0.2">
      <c r="A43" s="176" t="s">
        <v>511</v>
      </c>
      <c r="B43" s="21" t="s">
        <v>512</v>
      </c>
      <c r="C43" s="21">
        <v>1</v>
      </c>
      <c r="D43" s="21">
        <v>3</v>
      </c>
      <c r="E43" s="21" t="s">
        <v>508</v>
      </c>
      <c r="F43" s="193" t="s">
        <v>510</v>
      </c>
    </row>
    <row r="44" spans="1:6" ht="64.5" thickBot="1" x14ac:dyDescent="0.2">
      <c r="A44" s="22" t="s">
        <v>513</v>
      </c>
      <c r="B44" s="23" t="s">
        <v>514</v>
      </c>
      <c r="C44" s="23">
        <v>0</v>
      </c>
      <c r="D44" s="23">
        <v>0</v>
      </c>
      <c r="E44" s="23" t="s">
        <v>515</v>
      </c>
      <c r="F44" s="196"/>
    </row>
    <row r="45" spans="1:6" ht="14.25" thickTop="1" x14ac:dyDescent="0.15">
      <c r="A45" s="764" t="s">
        <v>516</v>
      </c>
      <c r="B45" s="764"/>
      <c r="C45" s="764"/>
      <c r="D45" s="764"/>
      <c r="E45" s="764"/>
      <c r="F45" s="764"/>
    </row>
    <row r="46" spans="1:6" x14ac:dyDescent="0.15">
      <c r="A46" s="763" t="s">
        <v>517</v>
      </c>
      <c r="B46" s="763"/>
      <c r="C46" s="763"/>
      <c r="D46" s="763"/>
      <c r="E46" s="763"/>
      <c r="F46" s="763"/>
    </row>
    <row r="47" spans="1:6" x14ac:dyDescent="0.15">
      <c r="A47" s="763" t="s">
        <v>555</v>
      </c>
      <c r="B47" s="763"/>
      <c r="C47" s="763"/>
      <c r="D47" s="763"/>
      <c r="E47" s="763"/>
      <c r="F47" s="763"/>
    </row>
  </sheetData>
  <mergeCells count="10">
    <mergeCell ref="A3:F3"/>
    <mergeCell ref="A2:F2"/>
    <mergeCell ref="A1:F1"/>
    <mergeCell ref="A47:F47"/>
    <mergeCell ref="A46:F46"/>
    <mergeCell ref="A45:F45"/>
    <mergeCell ref="A4:B4"/>
    <mergeCell ref="C4:D4"/>
    <mergeCell ref="F6:F12"/>
    <mergeCell ref="A33:A34"/>
  </mergeCells>
  <phoneticPr fontId="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説明書</vt:lpstr>
      <vt:lpstr>入力シート</vt:lpstr>
      <vt:lpstr>印刷シート</vt:lpstr>
      <vt:lpstr>Sheet5</vt:lpstr>
      <vt:lpstr>【参考】施設一覧</vt:lpstr>
      <vt:lpstr>【参考】避難所一覧（洪水）</vt:lpstr>
      <vt:lpstr>【参考】津波洪水避難ビル</vt:lpstr>
      <vt:lpstr>Sheet2</vt:lpstr>
      <vt:lpstr>Sheet2!_Toc482292184</vt:lpstr>
      <vt:lpstr>【参考】施設一覧!_Toc482292194</vt:lpstr>
      <vt:lpstr>印刷シート!Print_Area</vt:lpstr>
      <vt:lpstr>説明書!Print_Area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武石　春奈</dc:creator>
  <cp:lastModifiedBy>和田 亜由美</cp:lastModifiedBy>
  <cp:lastPrinted>2022-11-09T12:44:30Z</cp:lastPrinted>
  <dcterms:created xsi:type="dcterms:W3CDTF">2022-10-20T05:13:06Z</dcterms:created>
  <dcterms:modified xsi:type="dcterms:W3CDTF">2023-05-23T04:28:06Z</dcterms:modified>
</cp:coreProperties>
</file>