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95" windowWidth="11430" windowHeight="8445" activeTab="0"/>
  </bookViews>
  <sheets>
    <sheet name="決算資料（合計数つき）" sheetId="1" r:id="rId1"/>
    <sheet name="主催イベント・講座等の年間参加者数" sheetId="2" r:id="rId2"/>
    <sheet name="集計表" sheetId="3" r:id="rId3"/>
  </sheets>
  <definedNames>
    <definedName name="_xlnm.Print_Area" localSheetId="0">'決算資料（合計数つき）'!$A$1:$F$35</definedName>
    <definedName name="_xlnm.Print_Titles" localSheetId="0">'決算資料（合計数つき）'!$3:$3</definedName>
    <definedName name="_xlnm.Print_Titles" localSheetId="1">'主催イベント・講座等の年間参加者数'!$2:$2</definedName>
  </definedNames>
  <calcPr fullCalcOnLoad="1"/>
</workbook>
</file>

<file path=xl/comments1.xml><?xml version="1.0" encoding="utf-8"?>
<comments xmlns="http://schemas.openxmlformats.org/spreadsheetml/2006/main">
  <authors>
    <author>中田　亜夕子</author>
  </authors>
  <commentList>
    <comment ref="E15" authorId="0">
      <text>
        <r>
          <rPr>
            <sz val="9"/>
            <rFont val="MS P ゴシック"/>
            <family val="3"/>
          </rPr>
          <t>「未来館集計表」
③貸館外利用　参照
（延べ人数）</t>
        </r>
      </text>
    </comment>
    <comment ref="E33" authorId="0">
      <text>
        <r>
          <rPr>
            <sz val="9"/>
            <rFont val="MS P ゴシック"/>
            <family val="3"/>
          </rPr>
          <t xml:space="preserve">延べ人数
</t>
        </r>
      </text>
    </comment>
    <comment ref="E32" authorId="0">
      <text>
        <r>
          <rPr>
            <sz val="9"/>
            <rFont val="MS P ゴシック"/>
            <family val="3"/>
          </rPr>
          <t xml:space="preserve">3施設それぞれの参加者の合計
</t>
        </r>
      </text>
    </comment>
    <comment ref="E29" authorId="0">
      <text>
        <r>
          <rPr>
            <sz val="9"/>
            <rFont val="MS P ゴシック"/>
            <family val="3"/>
          </rPr>
          <t xml:space="preserve">この人数は、「未来館利用状況」④青少年相談の中の「居場所」利用者に含まれている
</t>
        </r>
      </text>
    </comment>
  </commentList>
</comments>
</file>

<file path=xl/comments2.xml><?xml version="1.0" encoding="utf-8"?>
<comments xmlns="http://schemas.openxmlformats.org/spreadsheetml/2006/main">
  <authors>
    <author>中田　亜夕子</author>
  </authors>
  <commentList>
    <comment ref="E25" authorId="0">
      <text>
        <r>
          <rPr>
            <sz val="9"/>
            <rFont val="MS P ゴシック"/>
            <family val="3"/>
          </rPr>
          <t xml:space="preserve">青少年委員会のイベント参加者数のみを含む
（委員会の会議参加人数は除く）
</t>
        </r>
      </text>
    </comment>
  </commentList>
</comments>
</file>

<file path=xl/sharedStrings.xml><?xml version="1.0" encoding="utf-8"?>
<sst xmlns="http://schemas.openxmlformats.org/spreadsheetml/2006/main" count="202" uniqueCount="103">
  <si>
    <t>事業名</t>
  </si>
  <si>
    <t>対象</t>
  </si>
  <si>
    <t>期日</t>
  </si>
  <si>
    <t>内容</t>
  </si>
  <si>
    <t>参加人数</t>
  </si>
  <si>
    <t>未来館</t>
  </si>
  <si>
    <t>多目的ホール開放事業</t>
  </si>
  <si>
    <t>学習室の提供</t>
  </si>
  <si>
    <t>通年</t>
  </si>
  <si>
    <t>吹田市民</t>
  </si>
  <si>
    <t>青少年委員会関係</t>
  </si>
  <si>
    <t>若者のためのコミュニケーション力アップ講座</t>
  </si>
  <si>
    <t>青少年相談事業関係</t>
  </si>
  <si>
    <t>市内青少年を対象にレベルに応じたコミュニケーション力アップ講座を実施しました。</t>
  </si>
  <si>
    <t>ゆいぴあのお正月あそび</t>
  </si>
  <si>
    <t>青少年交流活動支援事業関係</t>
  </si>
  <si>
    <t>概ね１８歳～
３９歳未満の
吹田市民</t>
  </si>
  <si>
    <t>青少年活動サポートプラザの学習室提供を行いました。
また、スタッフによる学習質問の受付を行いました。</t>
  </si>
  <si>
    <t>29歳以下の
吹田市民</t>
  </si>
  <si>
    <t>月2回程度</t>
  </si>
  <si>
    <t>合計</t>
  </si>
  <si>
    <t>開催数</t>
  </si>
  <si>
    <t>合　　　計</t>
  </si>
  <si>
    <t>参加人数合計</t>
  </si>
  <si>
    <t>第1回青少年委員会</t>
  </si>
  <si>
    <t>青少年委員</t>
  </si>
  <si>
    <t>第2回青少年委員会</t>
  </si>
  <si>
    <t>第3回青少年委員会</t>
  </si>
  <si>
    <t>第4回青少年委員会</t>
  </si>
  <si>
    <t>第5回青少年委員会</t>
  </si>
  <si>
    <t>第6回青少年委員会</t>
  </si>
  <si>
    <t>第7回青少年委員会</t>
  </si>
  <si>
    <t>第8回青少年委員会</t>
  </si>
  <si>
    <t>第9回青少年委員会</t>
  </si>
  <si>
    <t>（参加者数集計）</t>
  </si>
  <si>
    <t>毎月2回程度</t>
  </si>
  <si>
    <t>単位：人</t>
  </si>
  <si>
    <t>テスト勉強相談のります！！！</t>
  </si>
  <si>
    <t>交流支援「事業報告書」参照</t>
  </si>
  <si>
    <t>サポプラ共通フォルダ50「学習室集計」</t>
  </si>
  <si>
    <t xml:space="preserve">リサイクルフェア
</t>
  </si>
  <si>
    <t>年間活動計画について意見交換を行いました。</t>
  </si>
  <si>
    <t>　計</t>
  </si>
  <si>
    <t>テスト勉強相談のります！</t>
  </si>
  <si>
    <t>テスト前の高校生を中心に、質問対応や勉強、進路についての相談を行いました。</t>
  </si>
  <si>
    <t>ロビーDEアートJapanese Subculture！マンガ・アニメのあなたが好きなセリフは？</t>
  </si>
  <si>
    <t>マンガやアニメの好きなセリフを紙に書いてもらい、ロビーの壁に新緑の木に見立てて飾りました。様々なセリフを読み、利用者同士やスタッフとの交流を図りました。</t>
  </si>
  <si>
    <t>令和3年6月21日～
令和3年7月31日</t>
  </si>
  <si>
    <t>夏休みの宿題片付けちゃおうDAY</t>
  </si>
  <si>
    <t>小学生を対象に、夏休みの宿題を集中的に行う場所を提供しました。スタッフを配置し、集中できない子や上手く進めていけない子の補助を行いました。</t>
  </si>
  <si>
    <t>吹田市内の
小学生</t>
  </si>
  <si>
    <t>多目的ホール開放事業（プラズマカー）</t>
  </si>
  <si>
    <t>多目的ホール開放事業（卓球）</t>
  </si>
  <si>
    <t>学習室お気に入りの席はどこ？</t>
  </si>
  <si>
    <t>学習室利用者にお気に入りの席と改善してほしい席をラベルシールに記入してもらい、ロビーに掲示した座席表に貼りました。他の利用者の意見を共有することで、利用者同士やスタッフとの交流を図りました。</t>
  </si>
  <si>
    <t>令和3年8月23日～
令和3年10月7日</t>
  </si>
  <si>
    <t>未来館DEまちがいさがし</t>
  </si>
  <si>
    <t>交流ロビーに間違い探しを掲示し、気軽に参加してもらえるようにしました。間違い探しの答えをカウンターに置くことで、利用者と交流するきっかけになりました。</t>
  </si>
  <si>
    <t>ペットボトルでランタンをつくろう！</t>
  </si>
  <si>
    <t>ペットボトル、木の板、ＬＥＤキャンドル、ワイヤー、その他装飾品を使って、簡単にできるランタン作りをしました。自然物を活かした工作を通して、物づくりの楽しさを体験しました。</t>
  </si>
  <si>
    <t>吹田市内の
小学生～高校生</t>
  </si>
  <si>
    <t>ロビーDEカフェ</t>
  </si>
  <si>
    <t>令和3年11月4日～12月27日</t>
  </si>
  <si>
    <t>ロビーDEアート体験（絵馬）「願いをかなえタイガー！～えがおあふれる一年になりますように～」</t>
  </si>
  <si>
    <t>令和4年1月4日～</t>
  </si>
  <si>
    <t>コロナ禍でロビーでの交流が減っている中、学年や学校を超えた利用者同士の交流をサポートしました。飲み物を用意することで、リラックスして話すことができました。</t>
  </si>
  <si>
    <t>令和3年6月22日～7月31日、10月1日～12月27日、令和4年2月1日～2月28日</t>
  </si>
  <si>
    <t>令和3年12月16日、
令和4年1月20日、
3月24日</t>
  </si>
  <si>
    <t>JAXAコズミックカレッジ「空力翼艇（ホバークラフト）をつくって飛ばそう！」</t>
  </si>
  <si>
    <t>今年の願いをトラの絵馬に記入してもらい、交流ロビーに飾りました。利用者同士やスタッフとの交流を図りました。</t>
  </si>
  <si>
    <t>空力翼艇を作って走らせ、揚力や飛ぶ仕組みを学びました。工作をしながら飛行機の翼の形を理解して、科学技術の面白さや楽しさに出会い、喜びと驚きをみんなで体感しました。</t>
  </si>
  <si>
    <t>第2、第4水曜日に多目的ホールを開放しました。卓球やプラズマカーを通し、青少年同士の交流を図りました。</t>
  </si>
  <si>
    <t>ゆいぴあ　あそびフェス</t>
  </si>
  <si>
    <t>中止となった夏祭りの代替イベントとして実施しました。感染症対策に気を配りながら、幼児から大人まで楽しめる様々なあそびブースを設けました。</t>
  </si>
  <si>
    <t>図書館で不要になった図書の無料提供及び、飲料のパックやダンボールで作ったエコおもちゃの展示を行いました。</t>
  </si>
  <si>
    <t>3施設の合同事業として開催。コマ回し、風船羽根つき、だるま落とし、プラバン絵馬、おみくじなどお正月遊びをみんなで楽しみました。</t>
  </si>
  <si>
    <t>段ボールワークショップ</t>
  </si>
  <si>
    <t>身近にある段ボールを使った工作ワークショップを通して、作る楽しさを感じ、創作する意欲を高めました。</t>
  </si>
  <si>
    <t>14回</t>
  </si>
  <si>
    <t>青少年委員会の主催事業について検討しました。卓球やバドミントンなどのスポーツイベントやイートインスペースを活用したカードゲーム大会などの案が出ました。</t>
  </si>
  <si>
    <t>10月に実施する卓球イベントに向けて、準備を行いました。卓球ラケットの代わりにスリッパや羽子板を使うオリジナルルールを考えました。</t>
  </si>
  <si>
    <t>青少年委員会主催イベント「卓球」</t>
  </si>
  <si>
    <t>ゆいぴあエントランスホールで卓球イベントを行いました。近所の小学生や学習室を利用している高校生など多くの子供たちが卓球を楽しんでいました。</t>
  </si>
  <si>
    <t>卓球イベントの振り返りを行い、次回に向けて改善点を話し合いました。また、お正月あそびの実施内容について検討しました。</t>
  </si>
  <si>
    <t>お正月あそびで青少年委員会が実施する「歩く巨大おみくじ」について、ルールやレイアウトを考えました。</t>
  </si>
  <si>
    <t>お正月あそびの準備を行いました。歩く巨大おみくじレイアウトの最終確認やプラバン絵馬の作成を行いました。</t>
  </si>
  <si>
    <t>お正月あそびの振り返りを行い、反省点などについて話し合いました。また、来年度に向けて調理イベントの案を出し合いました。</t>
  </si>
  <si>
    <t>来年度の事業について、withコロナを念頭に規模を縮小しても実施できるような企画や３階交流ロビーを元の活気ある状態に戻すことができるきっかけになるようなイベントを検討しました。</t>
  </si>
  <si>
    <t>来年度の主催事業でやりたいことを話し合いました。マイナースポーツや吹田市発祥のスポーツなどで遊ぶイベントや調理イベント、ゲームイベントなど様々な案が出ました。</t>
  </si>
  <si>
    <t>2階連携事業　クリスマスリースづくり</t>
  </si>
  <si>
    <t>2階居場所
利用者</t>
  </si>
  <si>
    <t>居場所利用者を対象に、ツルや装飾品を自由に選んでオリジナルリース作りを行いました。</t>
  </si>
  <si>
    <t>開放事業はのべ人数で計算</t>
  </si>
  <si>
    <t>※お正月あそびの参加人数は含まない</t>
  </si>
  <si>
    <t>青少年委員会
主催事業</t>
  </si>
  <si>
    <t>令和3年6月21日～7月31日</t>
  </si>
  <si>
    <t>令和3年8月23日～10月7日</t>
  </si>
  <si>
    <t>青少年交流活動支援事業関係</t>
  </si>
  <si>
    <r>
      <t>　令和３年度　青少年活動サポートプラザの主催イベント・講座等の年間参加者数　(３館連携事業含む</t>
    </r>
    <r>
      <rPr>
        <b/>
        <sz val="11"/>
        <rFont val="ＭＳ Ｐゴシック"/>
        <family val="3"/>
      </rPr>
      <t>）</t>
    </r>
  </si>
  <si>
    <t>※青少年委員会の会議開催数は、9回。出席者数は、41人。委員数８人（R4.3.31）。</t>
  </si>
  <si>
    <t>地域教育部青少年室</t>
  </si>
  <si>
    <t>令和３年度青少年活動サポートプラザ事業一覧</t>
  </si>
  <si>
    <t>　　　　　　第１版　令和４年(2022年)８月19日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</si>
</sst>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66">
    <font>
      <sz val="11"/>
      <name val="ＭＳ Ｐゴシック"/>
      <family val="3"/>
    </font>
    <font>
      <sz val="6"/>
      <name val="ＭＳ Ｐゴシック"/>
      <family val="3"/>
    </font>
    <font>
      <sz val="11"/>
      <name val="ＭＳ 明朝"/>
      <family val="1"/>
    </font>
    <font>
      <sz val="10"/>
      <name val="ＭＳ 明朝"/>
      <family val="1"/>
    </font>
    <font>
      <sz val="8"/>
      <name val="ＭＳ Ｐゴシック"/>
      <family val="3"/>
    </font>
    <font>
      <sz val="9"/>
      <name val="MS P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b/>
      <sz val="10"/>
      <name val="ＭＳ Ｐゴシック"/>
      <family val="3"/>
    </font>
    <font>
      <b/>
      <sz val="9"/>
      <name val="ＭＳ Ｐゴシック"/>
      <family val="3"/>
    </font>
    <font>
      <b/>
      <sz val="12"/>
      <name val="ＭＳ Ｐゴシック"/>
      <family val="3"/>
    </font>
    <font>
      <b/>
      <sz val="14"/>
      <name val="ＭＳ Ｐゴシック"/>
      <family val="3"/>
    </font>
    <font>
      <b/>
      <sz val="8"/>
      <name val="ＭＳ Ｐゴシック"/>
      <family val="3"/>
    </font>
    <font>
      <sz val="11"/>
      <color indexed="8"/>
      <name val="ＭＳ Ｐ明朝"/>
      <family val="1"/>
    </font>
    <font>
      <b/>
      <sz val="11"/>
      <color indexed="8"/>
      <name val="Calibri"/>
      <family val="2"/>
    </font>
    <font>
      <sz val="11"/>
      <color indexed="8"/>
      <name val="Calibri"/>
      <family val="2"/>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9"/>
      <name val="Calibri"/>
      <family val="3"/>
    </font>
    <font>
      <sz val="11"/>
      <name val="Calibri"/>
      <family val="3"/>
    </font>
    <font>
      <sz val="6"/>
      <name val="Calibri"/>
      <family val="3"/>
    </font>
    <font>
      <b/>
      <sz val="11"/>
      <name val="Calibri"/>
      <family val="3"/>
    </font>
    <font>
      <b/>
      <sz val="10"/>
      <name val="Calibri"/>
      <family val="3"/>
    </font>
    <font>
      <b/>
      <sz val="9"/>
      <name val="Calibri"/>
      <family val="3"/>
    </font>
    <font>
      <b/>
      <sz val="12"/>
      <name val="Calibri"/>
      <family val="3"/>
    </font>
    <font>
      <sz val="11"/>
      <color theme="1"/>
      <name val="ＭＳ Ｐ明朝"/>
      <family val="1"/>
    </font>
    <font>
      <b/>
      <sz val="14"/>
      <name val="Calibri"/>
      <family val="3"/>
    </font>
    <font>
      <b/>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medium"/>
      <bottom style="medium"/>
    </border>
    <border>
      <left style="thin"/>
      <right style="thin"/>
      <top style="medium"/>
      <bottom style="medium"/>
    </border>
    <border>
      <left style="thin"/>
      <right style="thin"/>
      <top style="medium"/>
      <bottom style="thin"/>
    </border>
    <border>
      <left>
        <color indexed="63"/>
      </left>
      <right>
        <color indexed="63"/>
      </right>
      <top style="thin"/>
      <bottom>
        <color indexed="63"/>
      </botto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thin"/>
      <bottom style="thin"/>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xf>
    <xf numFmtId="58" fontId="3" fillId="0" borderId="0" xfId="0" applyNumberFormat="1" applyFont="1" applyBorder="1" applyAlignment="1">
      <alignment horizontal="center" vertical="center"/>
    </xf>
    <xf numFmtId="58" fontId="3" fillId="0" borderId="0" xfId="0" applyNumberFormat="1" applyFont="1" applyBorder="1" applyAlignment="1">
      <alignment vertical="center"/>
    </xf>
    <xf numFmtId="0" fontId="55" fillId="0" borderId="10" xfId="0" applyFont="1" applyBorder="1" applyAlignment="1">
      <alignment vertical="center" wrapText="1"/>
    </xf>
    <xf numFmtId="58" fontId="55" fillId="0" borderId="10" xfId="0" applyNumberFormat="1" applyFont="1" applyFill="1" applyBorder="1" applyAlignment="1">
      <alignment horizontal="center" vertical="center" wrapText="1"/>
    </xf>
    <xf numFmtId="58" fontId="55" fillId="0" borderId="10" xfId="0" applyNumberFormat="1" applyFont="1" applyBorder="1" applyAlignment="1">
      <alignment horizontal="center" vertical="center"/>
    </xf>
    <xf numFmtId="38" fontId="56" fillId="0" borderId="10" xfId="49" applyFont="1" applyBorder="1" applyAlignment="1">
      <alignment horizontal="center" vertical="center"/>
    </xf>
    <xf numFmtId="58"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7" fillId="0" borderId="0" xfId="0" applyFont="1" applyAlignment="1">
      <alignment vertical="center"/>
    </xf>
    <xf numFmtId="58" fontId="55" fillId="33" borderId="10" xfId="0" applyNumberFormat="1" applyFont="1" applyFill="1" applyBorder="1" applyAlignment="1">
      <alignment horizontal="center" vertical="center" wrapText="1"/>
    </xf>
    <xf numFmtId="0" fontId="58" fillId="0" borderId="11" xfId="0" applyFont="1" applyBorder="1" applyAlignment="1">
      <alignment horizontal="right" wrapText="1"/>
    </xf>
    <xf numFmtId="0" fontId="55" fillId="33" borderId="10" xfId="0" applyFont="1" applyFill="1" applyBorder="1" applyAlignment="1">
      <alignment vertical="center" wrapText="1"/>
    </xf>
    <xf numFmtId="0" fontId="55" fillId="33" borderId="10" xfId="0" applyFont="1" applyFill="1" applyBorder="1" applyAlignment="1">
      <alignment horizontal="left" vertical="center" wrapText="1"/>
    </xf>
    <xf numFmtId="58" fontId="55" fillId="33" borderId="10" xfId="0" applyNumberFormat="1" applyFont="1" applyFill="1" applyBorder="1" applyAlignment="1">
      <alignment horizontal="center" vertical="center"/>
    </xf>
    <xf numFmtId="0" fontId="2" fillId="33" borderId="0" xfId="0" applyFont="1" applyFill="1" applyAlignment="1">
      <alignment vertical="center"/>
    </xf>
    <xf numFmtId="0" fontId="55" fillId="0" borderId="11" xfId="0" applyFont="1" applyBorder="1" applyAlignment="1">
      <alignment vertical="center" wrapText="1"/>
    </xf>
    <xf numFmtId="58" fontId="55" fillId="0" borderId="11" xfId="0" applyNumberFormat="1" applyFont="1" applyFill="1" applyBorder="1" applyAlignment="1">
      <alignment horizontal="center" vertical="center" wrapText="1"/>
    </xf>
    <xf numFmtId="38" fontId="56" fillId="0" borderId="11" xfId="49" applyFont="1" applyBorder="1" applyAlignment="1">
      <alignment horizontal="center" vertical="center"/>
    </xf>
    <xf numFmtId="0" fontId="56" fillId="0" borderId="10" xfId="49" applyNumberFormat="1" applyFont="1" applyBorder="1" applyAlignment="1">
      <alignment horizontal="center" vertical="center"/>
    </xf>
    <xf numFmtId="0" fontId="56" fillId="0" borderId="10" xfId="49" applyNumberFormat="1" applyFont="1" applyBorder="1" applyAlignment="1">
      <alignment horizontal="center" vertical="center" wrapText="1"/>
    </xf>
    <xf numFmtId="0" fontId="56" fillId="33" borderId="10" xfId="49"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3" fontId="56" fillId="0" borderId="10" xfId="49" applyNumberFormat="1" applyFont="1" applyBorder="1" applyAlignment="1">
      <alignment horizontal="center" vertical="center" wrapText="1"/>
    </xf>
    <xf numFmtId="3" fontId="56" fillId="0" borderId="10" xfId="49" applyNumberFormat="1" applyFont="1" applyBorder="1" applyAlignment="1">
      <alignment horizontal="center" vertical="center"/>
    </xf>
    <xf numFmtId="0" fontId="55" fillId="33" borderId="12" xfId="0" applyFont="1" applyFill="1" applyBorder="1" applyAlignment="1">
      <alignment vertical="center" wrapText="1"/>
    </xf>
    <xf numFmtId="0" fontId="55" fillId="0" borderId="13" xfId="0" applyFont="1" applyBorder="1" applyAlignment="1">
      <alignment horizontal="left" vertical="center" wrapText="1"/>
    </xf>
    <xf numFmtId="58" fontId="55" fillId="0" borderId="12" xfId="0" applyNumberFormat="1" applyFont="1" applyBorder="1" applyAlignment="1">
      <alignment horizontal="center" vertical="center" wrapText="1"/>
    </xf>
    <xf numFmtId="0" fontId="55" fillId="0" borderId="10" xfId="0" applyFont="1" applyBorder="1" applyAlignment="1">
      <alignment horizontal="left" vertical="center" wrapText="1"/>
    </xf>
    <xf numFmtId="0" fontId="4" fillId="0" borderId="14"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vertical="center"/>
    </xf>
    <xf numFmtId="0" fontId="55" fillId="0" borderId="12" xfId="0" applyFont="1" applyBorder="1" applyAlignment="1">
      <alignment horizontal="left" wrapText="1"/>
    </xf>
    <xf numFmtId="0" fontId="59" fillId="34" borderId="10" xfId="0" applyFont="1" applyFill="1" applyBorder="1" applyAlignment="1">
      <alignment vertical="center"/>
    </xf>
    <xf numFmtId="0" fontId="60" fillId="34" borderId="10" xfId="0" applyFont="1" applyFill="1" applyBorder="1" applyAlignment="1">
      <alignment horizontal="center" vertical="center"/>
    </xf>
    <xf numFmtId="3" fontId="60" fillId="34" borderId="10" xfId="49" applyNumberFormat="1" applyFont="1" applyFill="1" applyBorder="1" applyAlignment="1">
      <alignment horizontal="center" vertical="center"/>
    </xf>
    <xf numFmtId="0" fontId="55" fillId="34" borderId="10" xfId="0" applyFont="1" applyFill="1" applyBorder="1" applyAlignment="1">
      <alignment horizontal="center" vertical="center" wrapText="1"/>
    </xf>
    <xf numFmtId="0" fontId="60" fillId="34" borderId="10" xfId="49" applyNumberFormat="1" applyFont="1" applyFill="1" applyBorder="1" applyAlignment="1">
      <alignment horizontal="center" vertical="center" wrapText="1"/>
    </xf>
    <xf numFmtId="58" fontId="55" fillId="34" borderId="10" xfId="0" applyNumberFormat="1" applyFont="1" applyFill="1" applyBorder="1" applyAlignment="1">
      <alignment horizontal="center" vertical="center" wrapText="1"/>
    </xf>
    <xf numFmtId="38" fontId="60" fillId="34" borderId="15" xfId="49" applyFont="1" applyFill="1" applyBorder="1" applyAlignment="1">
      <alignment horizontal="center" vertical="center" wrapText="1"/>
    </xf>
    <xf numFmtId="58" fontId="55" fillId="34" borderId="15" xfId="0" applyNumberFormat="1" applyFont="1" applyFill="1" applyBorder="1" applyAlignment="1">
      <alignment horizontal="center" vertical="center" wrapText="1"/>
    </xf>
    <xf numFmtId="58" fontId="55" fillId="34" borderId="16" xfId="0" applyNumberFormat="1" applyFont="1" applyFill="1" applyBorder="1" applyAlignment="1">
      <alignment horizontal="center" vertical="center" wrapText="1"/>
    </xf>
    <xf numFmtId="3" fontId="59" fillId="34" borderId="17" xfId="49" applyNumberFormat="1" applyFont="1" applyFill="1" applyBorder="1" applyAlignment="1">
      <alignment horizontal="center" vertical="center" wrapText="1"/>
    </xf>
    <xf numFmtId="0" fontId="55" fillId="0" borderId="18" xfId="0" applyFont="1" applyBorder="1" applyAlignment="1">
      <alignment vertical="center" wrapText="1"/>
    </xf>
    <xf numFmtId="58" fontId="55" fillId="0" borderId="18" xfId="0" applyNumberFormat="1" applyFont="1" applyBorder="1" applyAlignment="1">
      <alignment horizontal="center" vertical="center" wrapText="1"/>
    </xf>
    <xf numFmtId="38" fontId="56" fillId="0" borderId="18" xfId="49" applyFont="1" applyBorder="1" applyAlignment="1">
      <alignment horizontal="center" vertical="center"/>
    </xf>
    <xf numFmtId="0" fontId="55" fillId="2" borderId="15" xfId="0" applyFont="1" applyFill="1" applyBorder="1" applyAlignment="1">
      <alignment vertical="center" wrapText="1"/>
    </xf>
    <xf numFmtId="58" fontId="55" fillId="2" borderId="15" xfId="0" applyNumberFormat="1" applyFont="1" applyFill="1" applyBorder="1" applyAlignment="1">
      <alignment horizontal="center" vertical="center" wrapText="1"/>
    </xf>
    <xf numFmtId="38" fontId="56" fillId="2" borderId="15" xfId="49" applyFont="1" applyFill="1" applyBorder="1" applyAlignment="1">
      <alignment horizontal="center" vertical="center"/>
    </xf>
    <xf numFmtId="0" fontId="0" fillId="0" borderId="19" xfId="0" applyBorder="1" applyAlignment="1">
      <alignment vertical="center"/>
    </xf>
    <xf numFmtId="38" fontId="56" fillId="0" borderId="19" xfId="49" applyFont="1" applyFill="1" applyBorder="1" applyAlignment="1">
      <alignment horizontal="center" vertical="center"/>
    </xf>
    <xf numFmtId="0" fontId="60" fillId="0" borderId="0" xfId="0" applyFont="1" applyBorder="1" applyAlignment="1">
      <alignment vertical="center"/>
    </xf>
    <xf numFmtId="0" fontId="57" fillId="0" borderId="0" xfId="0" applyFont="1" applyBorder="1" applyAlignment="1">
      <alignment vertical="center"/>
    </xf>
    <xf numFmtId="0" fontId="59" fillId="7" borderId="10" xfId="0" applyFont="1" applyFill="1" applyBorder="1" applyAlignment="1">
      <alignment vertical="center"/>
    </xf>
    <xf numFmtId="0" fontId="60" fillId="7" borderId="10" xfId="0" applyFont="1" applyFill="1" applyBorder="1" applyAlignment="1">
      <alignment horizontal="center" vertical="center"/>
    </xf>
    <xf numFmtId="3" fontId="60" fillId="7" borderId="10" xfId="49" applyNumberFormat="1" applyFont="1" applyFill="1" applyBorder="1" applyAlignment="1">
      <alignment horizontal="center" vertical="center"/>
    </xf>
    <xf numFmtId="0" fontId="55" fillId="7" borderId="10" xfId="0" applyFont="1" applyFill="1" applyBorder="1" applyAlignment="1">
      <alignment horizontal="center" vertical="center" wrapText="1"/>
    </xf>
    <xf numFmtId="0" fontId="61" fillId="7" borderId="10" xfId="49" applyNumberFormat="1" applyFont="1" applyFill="1" applyBorder="1" applyAlignment="1">
      <alignment horizontal="center" vertical="center" wrapText="1"/>
    </xf>
    <xf numFmtId="0" fontId="60" fillId="7" borderId="10" xfId="49" applyNumberFormat="1" applyFont="1" applyFill="1" applyBorder="1" applyAlignment="1">
      <alignment horizontal="center" vertical="center" wrapText="1"/>
    </xf>
    <xf numFmtId="58" fontId="55" fillId="7" borderId="10" xfId="0" applyNumberFormat="1" applyFont="1" applyFill="1" applyBorder="1" applyAlignment="1">
      <alignment horizontal="center" vertical="center" wrapText="1"/>
    </xf>
    <xf numFmtId="38" fontId="60" fillId="7" borderId="15" xfId="49" applyFont="1" applyFill="1" applyBorder="1" applyAlignment="1">
      <alignment horizontal="center" vertical="center" wrapText="1"/>
    </xf>
    <xf numFmtId="58" fontId="55" fillId="7" borderId="15" xfId="0" applyNumberFormat="1" applyFont="1" applyFill="1" applyBorder="1" applyAlignment="1">
      <alignment horizontal="center" vertical="center" wrapText="1"/>
    </xf>
    <xf numFmtId="3" fontId="59" fillId="7" borderId="20" xfId="49" applyNumberFormat="1" applyFont="1" applyFill="1" applyBorder="1" applyAlignment="1">
      <alignment horizontal="center" vertical="center" wrapText="1"/>
    </xf>
    <xf numFmtId="58" fontId="55" fillId="7" borderId="16" xfId="0" applyNumberFormat="1" applyFont="1" applyFill="1" applyBorder="1" applyAlignment="1">
      <alignment horizontal="center" vertical="center" wrapText="1"/>
    </xf>
    <xf numFmtId="0" fontId="62" fillId="0" borderId="11" xfId="0" applyFont="1" applyBorder="1" applyAlignment="1">
      <alignment vertical="center"/>
    </xf>
    <xf numFmtId="0" fontId="0" fillId="0" borderId="0" xfId="61" applyFont="1">
      <alignment vertical="center"/>
      <protection/>
    </xf>
    <xf numFmtId="0" fontId="63" fillId="0" borderId="0" xfId="0" applyFont="1" applyAlignment="1">
      <alignment horizontal="right" vertical="center"/>
    </xf>
    <xf numFmtId="0" fontId="64" fillId="0" borderId="11" xfId="0" applyFont="1" applyBorder="1" applyAlignment="1">
      <alignment horizontal="center" vertical="center"/>
    </xf>
    <xf numFmtId="0" fontId="61" fillId="34" borderId="15" xfId="0" applyFont="1" applyFill="1" applyBorder="1" applyAlignment="1">
      <alignment horizontal="center" vertical="center" textRotation="255" wrapText="1" shrinkToFit="1"/>
    </xf>
    <xf numFmtId="0" fontId="61" fillId="34" borderId="21" xfId="0" applyFont="1" applyFill="1" applyBorder="1" applyAlignment="1">
      <alignment horizontal="center" vertical="center" textRotation="255" wrapText="1" shrinkToFit="1"/>
    </xf>
    <xf numFmtId="0" fontId="61" fillId="34" borderId="22" xfId="0" applyFont="1" applyFill="1" applyBorder="1" applyAlignment="1">
      <alignment horizontal="center" vertical="center" textRotation="255" wrapText="1" shrinkToFit="1"/>
    </xf>
    <xf numFmtId="0" fontId="65" fillId="34" borderId="15" xfId="0" applyFont="1" applyFill="1" applyBorder="1" applyAlignment="1">
      <alignment horizontal="center" vertical="center" textRotation="255"/>
    </xf>
    <xf numFmtId="0" fontId="65" fillId="34" borderId="21" xfId="0" applyFont="1" applyFill="1" applyBorder="1" applyAlignment="1">
      <alignment horizontal="center" vertical="center" textRotation="255"/>
    </xf>
    <xf numFmtId="0" fontId="60" fillId="34" borderId="23"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59" fillId="34" borderId="25" xfId="0" applyFont="1" applyFill="1" applyBorder="1" applyAlignment="1">
      <alignment horizontal="center" vertical="center" textRotation="1"/>
    </xf>
    <xf numFmtId="0" fontId="59" fillId="34" borderId="20" xfId="0" applyFont="1" applyFill="1" applyBorder="1" applyAlignment="1">
      <alignment horizontal="center" vertical="center" textRotation="1"/>
    </xf>
    <xf numFmtId="0" fontId="61" fillId="34" borderId="21" xfId="0" applyFont="1" applyFill="1" applyBorder="1" applyAlignment="1">
      <alignment horizontal="center" vertical="center" textRotation="255"/>
    </xf>
    <xf numFmtId="0" fontId="61" fillId="34" borderId="22" xfId="0" applyFont="1" applyFill="1" applyBorder="1" applyAlignment="1">
      <alignment horizontal="center" vertical="center" textRotation="255"/>
    </xf>
    <xf numFmtId="0" fontId="60" fillId="34" borderId="13" xfId="0" applyFont="1" applyFill="1" applyBorder="1" applyAlignment="1">
      <alignment horizontal="center" vertical="center" wrapText="1"/>
    </xf>
    <xf numFmtId="0" fontId="60" fillId="34" borderId="26"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1" fillId="7" borderId="15" xfId="0" applyFont="1" applyFill="1" applyBorder="1" applyAlignment="1">
      <alignment horizontal="center" vertical="center" textRotation="255"/>
    </xf>
    <xf numFmtId="0" fontId="61" fillId="7" borderId="21" xfId="0" applyFont="1" applyFill="1" applyBorder="1" applyAlignment="1">
      <alignment horizontal="center" vertical="center" textRotation="255"/>
    </xf>
    <xf numFmtId="0" fontId="65" fillId="7" borderId="23" xfId="0" applyFont="1" applyFill="1" applyBorder="1" applyAlignment="1">
      <alignment horizontal="center" vertical="center" wrapText="1"/>
    </xf>
    <xf numFmtId="0" fontId="65" fillId="7" borderId="19" xfId="0" applyFont="1" applyFill="1" applyBorder="1" applyAlignment="1">
      <alignment horizontal="center" vertical="center" wrapText="1"/>
    </xf>
    <xf numFmtId="0" fontId="65" fillId="7" borderId="24" xfId="0" applyFont="1" applyFill="1" applyBorder="1" applyAlignment="1">
      <alignment horizontal="center" vertical="center" wrapText="1"/>
    </xf>
    <xf numFmtId="0" fontId="57" fillId="7" borderId="25" xfId="0" applyFont="1" applyFill="1" applyBorder="1" applyAlignment="1">
      <alignment horizontal="center" vertical="center" textRotation="1"/>
    </xf>
    <xf numFmtId="0" fontId="57" fillId="7" borderId="20" xfId="0" applyFont="1" applyFill="1" applyBorder="1" applyAlignment="1">
      <alignment horizontal="center" vertical="center" textRotation="1"/>
    </xf>
    <xf numFmtId="0" fontId="57" fillId="7" borderId="27" xfId="0" applyFont="1" applyFill="1" applyBorder="1" applyAlignment="1">
      <alignment horizontal="center" vertical="center" textRotation="1"/>
    </xf>
    <xf numFmtId="0" fontId="61" fillId="7" borderId="22" xfId="0" applyFont="1" applyFill="1" applyBorder="1" applyAlignment="1">
      <alignment horizontal="center" vertical="center" textRotation="255"/>
    </xf>
    <xf numFmtId="0" fontId="65" fillId="7" borderId="13" xfId="0" applyFont="1" applyFill="1" applyBorder="1" applyAlignment="1">
      <alignment horizontal="center" vertical="center" wrapText="1"/>
    </xf>
    <xf numFmtId="0" fontId="65" fillId="7" borderId="26" xfId="0" applyFont="1" applyFill="1" applyBorder="1" applyAlignment="1">
      <alignment horizontal="center" vertical="center" wrapText="1"/>
    </xf>
    <xf numFmtId="0" fontId="65" fillId="7" borderId="12" xfId="0" applyFont="1" applyFill="1" applyBorder="1" applyAlignment="1">
      <alignment horizontal="center" vertical="center" wrapText="1"/>
    </xf>
    <xf numFmtId="0" fontId="61" fillId="7" borderId="15" xfId="0" applyFont="1" applyFill="1" applyBorder="1" applyAlignment="1">
      <alignment horizontal="center" vertical="center" textRotation="255" wrapText="1" shrinkToFit="1"/>
    </xf>
    <xf numFmtId="0" fontId="61" fillId="7" borderId="21" xfId="0" applyFont="1" applyFill="1" applyBorder="1" applyAlignment="1">
      <alignment horizontal="center" vertical="center" textRotation="255" wrapText="1" shrinkToFit="1"/>
    </xf>
    <xf numFmtId="0" fontId="61" fillId="7" borderId="22" xfId="0" applyFont="1" applyFill="1" applyBorder="1" applyAlignment="1">
      <alignment horizontal="center" vertical="center" textRotation="255" wrapText="1" shrinkToFit="1"/>
    </xf>
    <xf numFmtId="0" fontId="65" fillId="7" borderId="15" xfId="0" applyFont="1" applyFill="1" applyBorder="1" applyAlignment="1">
      <alignment horizontal="center" vertical="center" textRotation="255" wrapText="1"/>
    </xf>
    <xf numFmtId="0" fontId="65" fillId="7" borderId="22" xfId="0" applyFont="1" applyFill="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0</xdr:rowOff>
    </xdr:from>
    <xdr:to>
      <xdr:col>6</xdr:col>
      <xdr:colOff>0</xdr:colOff>
      <xdr:row>37</xdr:row>
      <xdr:rowOff>114300</xdr:rowOff>
    </xdr:to>
    <xdr:sp>
      <xdr:nvSpPr>
        <xdr:cNvPr id="1" name="WordArt 2"/>
        <xdr:cNvSpPr>
          <a:spLocks/>
        </xdr:cNvSpPr>
      </xdr:nvSpPr>
      <xdr:spPr>
        <a:xfrm>
          <a:off x="8667750" y="19011900"/>
          <a:ext cx="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6</xdr:col>
      <xdr:colOff>95250</xdr:colOff>
      <xdr:row>2</xdr:row>
      <xdr:rowOff>57150</xdr:rowOff>
    </xdr:from>
    <xdr:to>
      <xdr:col>9</xdr:col>
      <xdr:colOff>247650</xdr:colOff>
      <xdr:row>8</xdr:row>
      <xdr:rowOff>66675</xdr:rowOff>
    </xdr:to>
    <xdr:sp>
      <xdr:nvSpPr>
        <xdr:cNvPr id="2" name="角丸四角形 2"/>
        <xdr:cNvSpPr>
          <a:spLocks/>
        </xdr:cNvSpPr>
      </xdr:nvSpPr>
      <xdr:spPr>
        <a:xfrm>
          <a:off x="8763000" y="1019175"/>
          <a:ext cx="2924175" cy="33718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行政評価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交流活動支援における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イベント参加者数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①交流活動支援関係（学習室・開放事業は除く）：</a:t>
          </a:r>
          <a:r>
            <a:rPr lang="en-US" cap="none" sz="1100" b="0" i="0" u="none" baseline="0">
              <a:solidFill>
                <a:srgbClr val="000000"/>
              </a:solidFill>
            </a:rPr>
            <a:t>481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②未来館事業（ゆいぴあの日）：</a:t>
          </a:r>
          <a:r>
            <a:rPr lang="en-US" cap="none" sz="1100" b="0" i="0" u="none" baseline="0">
              <a:solidFill>
                <a:srgbClr val="000000"/>
              </a:solidFill>
            </a:rPr>
            <a:t>528</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rPr>
            <a:t>1,009</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財務諸表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交流活動支援における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イベント参加者数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①交流活動支援関係（学習室・開放事業は除く）：</a:t>
          </a:r>
          <a:r>
            <a:rPr lang="en-US" cap="none" sz="1100" b="0" i="0" u="none" baseline="0">
              <a:solidFill>
                <a:srgbClr val="000000"/>
              </a:solidFill>
            </a:rPr>
            <a:t>481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②青少年委員会主催イベント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会議：</a:t>
          </a:r>
          <a:r>
            <a:rPr lang="en-US" cap="none" sz="1100" b="0" i="0" u="none" baseline="0">
              <a:solidFill>
                <a:srgbClr val="000000"/>
              </a:solidFill>
            </a:rPr>
            <a:t>59</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③未来館事業（ゆいぴあの日）：</a:t>
          </a:r>
          <a:r>
            <a:rPr lang="en-US" cap="none" sz="1100" b="0" i="0" u="none" baseline="0">
              <a:solidFill>
                <a:srgbClr val="000000"/>
              </a:solidFill>
            </a:rPr>
            <a:t>528</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①＋②＋③＝</a:t>
          </a:r>
          <a:r>
            <a:rPr lang="en-US" cap="none" sz="1100" b="1" i="0" u="none" baseline="0">
              <a:solidFill>
                <a:srgbClr val="000000"/>
              </a:solidFill>
            </a:rPr>
            <a:t>1,068</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38100</xdr:colOff>
      <xdr:row>0</xdr:row>
      <xdr:rowOff>66675</xdr:rowOff>
    </xdr:from>
    <xdr:to>
      <xdr:col>1</xdr:col>
      <xdr:colOff>285750</xdr:colOff>
      <xdr:row>0</xdr:row>
      <xdr:rowOff>333375</xdr:rowOff>
    </xdr:to>
    <xdr:sp>
      <xdr:nvSpPr>
        <xdr:cNvPr id="3" name="テキスト ボックス 3"/>
        <xdr:cNvSpPr txBox="1">
          <a:spLocks noChangeArrowheads="1"/>
        </xdr:cNvSpPr>
      </xdr:nvSpPr>
      <xdr:spPr>
        <a:xfrm>
          <a:off x="38100" y="66675"/>
          <a:ext cx="619125" cy="2667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地教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28</xdr:row>
      <xdr:rowOff>114300</xdr:rowOff>
    </xdr:to>
    <xdr:sp>
      <xdr:nvSpPr>
        <xdr:cNvPr id="1" name="WordArt 2"/>
        <xdr:cNvSpPr>
          <a:spLocks/>
        </xdr:cNvSpPr>
      </xdr:nvSpPr>
      <xdr:spPr>
        <a:xfrm>
          <a:off x="8667750" y="12439650"/>
          <a:ext cx="0" cy="4381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F47"/>
  <sheetViews>
    <sheetView tabSelected="1" view="pageLayout" zoomScaleSheetLayoutView="85" workbookViewId="0" topLeftCell="A1">
      <selection activeCell="A2" sqref="A2:F2"/>
    </sheetView>
  </sheetViews>
  <sheetFormatPr defaultColWidth="9.00390625" defaultRowHeight="13.5"/>
  <cols>
    <col min="1" max="1" width="4.875" style="13"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72" t="s">
        <v>102</v>
      </c>
      <c r="F1" s="73" t="s">
        <v>100</v>
      </c>
    </row>
    <row r="2" spans="1:6" ht="45.75" customHeight="1">
      <c r="A2" s="74" t="s">
        <v>101</v>
      </c>
      <c r="B2" s="74"/>
      <c r="C2" s="74"/>
      <c r="D2" s="74"/>
      <c r="E2" s="74"/>
      <c r="F2" s="74"/>
    </row>
    <row r="3" spans="1:6" ht="21" customHeight="1">
      <c r="A3" s="40"/>
      <c r="B3" s="41" t="s">
        <v>0</v>
      </c>
      <c r="C3" s="41" t="s">
        <v>3</v>
      </c>
      <c r="D3" s="41" t="s">
        <v>2</v>
      </c>
      <c r="E3" s="41" t="s">
        <v>4</v>
      </c>
      <c r="F3" s="41" t="s">
        <v>1</v>
      </c>
    </row>
    <row r="4" spans="1:6" ht="48.75" customHeight="1">
      <c r="A4" s="85" t="s">
        <v>97</v>
      </c>
      <c r="B4" s="7" t="s">
        <v>45</v>
      </c>
      <c r="C4" s="7" t="s">
        <v>46</v>
      </c>
      <c r="D4" s="8" t="s">
        <v>95</v>
      </c>
      <c r="E4" s="23">
        <v>33</v>
      </c>
      <c r="F4" s="8" t="s">
        <v>9</v>
      </c>
    </row>
    <row r="5" spans="1:6" ht="48.75" customHeight="1">
      <c r="A5" s="85"/>
      <c r="B5" s="7" t="s">
        <v>48</v>
      </c>
      <c r="C5" s="7" t="s">
        <v>49</v>
      </c>
      <c r="D5" s="8">
        <v>44409</v>
      </c>
      <c r="E5" s="23">
        <v>9</v>
      </c>
      <c r="F5" s="8" t="s">
        <v>50</v>
      </c>
    </row>
    <row r="6" spans="1:6" ht="48.75" customHeight="1">
      <c r="A6" s="85"/>
      <c r="B6" s="7" t="s">
        <v>53</v>
      </c>
      <c r="C6" s="7" t="s">
        <v>54</v>
      </c>
      <c r="D6" s="8" t="s">
        <v>96</v>
      </c>
      <c r="E6" s="23">
        <v>97</v>
      </c>
      <c r="F6" s="8" t="s">
        <v>9</v>
      </c>
    </row>
    <row r="7" spans="1:6" ht="48.75" customHeight="1">
      <c r="A7" s="85"/>
      <c r="B7" s="7" t="s">
        <v>56</v>
      </c>
      <c r="C7" s="7" t="s">
        <v>57</v>
      </c>
      <c r="D7" s="8" t="s">
        <v>62</v>
      </c>
      <c r="E7" s="23">
        <v>84</v>
      </c>
      <c r="F7" s="8" t="s">
        <v>9</v>
      </c>
    </row>
    <row r="8" spans="1:6" ht="48.75" customHeight="1">
      <c r="A8" s="85"/>
      <c r="B8" s="7" t="s">
        <v>61</v>
      </c>
      <c r="C8" s="7" t="s">
        <v>65</v>
      </c>
      <c r="D8" s="8" t="s">
        <v>67</v>
      </c>
      <c r="E8" s="23">
        <v>25</v>
      </c>
      <c r="F8" s="8" t="s">
        <v>9</v>
      </c>
    </row>
    <row r="9" spans="1:6" ht="48.75" customHeight="1">
      <c r="A9" s="85"/>
      <c r="B9" s="7" t="s">
        <v>58</v>
      </c>
      <c r="C9" s="7" t="s">
        <v>59</v>
      </c>
      <c r="D9" s="8">
        <v>44556</v>
      </c>
      <c r="E9" s="23">
        <v>5</v>
      </c>
      <c r="F9" s="8" t="s">
        <v>60</v>
      </c>
    </row>
    <row r="10" spans="1:6" ht="48.75" customHeight="1">
      <c r="A10" s="85"/>
      <c r="B10" s="7" t="s">
        <v>63</v>
      </c>
      <c r="C10" s="7" t="s">
        <v>69</v>
      </c>
      <c r="D10" s="8" t="s">
        <v>64</v>
      </c>
      <c r="E10" s="23">
        <v>115</v>
      </c>
      <c r="F10" s="8" t="s">
        <v>9</v>
      </c>
    </row>
    <row r="11" spans="1:6" ht="48.75" customHeight="1">
      <c r="A11" s="85"/>
      <c r="B11" s="7" t="s">
        <v>68</v>
      </c>
      <c r="C11" s="7" t="s">
        <v>70</v>
      </c>
      <c r="D11" s="8">
        <v>44647</v>
      </c>
      <c r="E11" s="23">
        <v>13</v>
      </c>
      <c r="F11" s="8" t="s">
        <v>50</v>
      </c>
    </row>
    <row r="12" spans="1:6" ht="48.75" customHeight="1">
      <c r="A12" s="85"/>
      <c r="B12" s="7" t="s">
        <v>76</v>
      </c>
      <c r="C12" s="7" t="s">
        <v>77</v>
      </c>
      <c r="D12" s="8">
        <v>44640</v>
      </c>
      <c r="E12" s="23">
        <v>65</v>
      </c>
      <c r="F12" s="8" t="s">
        <v>9</v>
      </c>
    </row>
    <row r="13" spans="1:6" ht="48.75" customHeight="1">
      <c r="A13" s="85"/>
      <c r="B13" s="7" t="s">
        <v>43</v>
      </c>
      <c r="C13" s="7" t="s">
        <v>44</v>
      </c>
      <c r="D13" s="8" t="s">
        <v>66</v>
      </c>
      <c r="E13" s="23">
        <v>35</v>
      </c>
      <c r="F13" s="8" t="s">
        <v>18</v>
      </c>
    </row>
    <row r="14" spans="1:6" ht="39.75" customHeight="1">
      <c r="A14" s="85"/>
      <c r="B14" s="7" t="s">
        <v>7</v>
      </c>
      <c r="C14" s="7" t="s">
        <v>17</v>
      </c>
      <c r="D14" s="9" t="s">
        <v>8</v>
      </c>
      <c r="E14" s="27">
        <v>23546</v>
      </c>
      <c r="F14" s="11" t="s">
        <v>9</v>
      </c>
    </row>
    <row r="15" spans="1:6" ht="39.75" customHeight="1">
      <c r="A15" s="85"/>
      <c r="B15" s="7" t="s">
        <v>6</v>
      </c>
      <c r="C15" s="7" t="s">
        <v>71</v>
      </c>
      <c r="D15" s="11" t="s">
        <v>19</v>
      </c>
      <c r="E15" s="28">
        <v>235</v>
      </c>
      <c r="F15" s="12" t="s">
        <v>18</v>
      </c>
    </row>
    <row r="16" spans="1:6" ht="27" customHeight="1">
      <c r="A16" s="86"/>
      <c r="B16" s="87" t="s">
        <v>22</v>
      </c>
      <c r="C16" s="88"/>
      <c r="D16" s="89"/>
      <c r="E16" s="42">
        <f>SUM(E4:E15)</f>
        <v>24262</v>
      </c>
      <c r="F16" s="43"/>
    </row>
    <row r="17" spans="1:6" ht="39.75" customHeight="1">
      <c r="A17" s="75" t="s">
        <v>10</v>
      </c>
      <c r="B17" s="30" t="s">
        <v>24</v>
      </c>
      <c r="C17" s="32" t="s">
        <v>41</v>
      </c>
      <c r="D17" s="31">
        <v>44368</v>
      </c>
      <c r="E17" s="28">
        <v>6</v>
      </c>
      <c r="F17" s="12" t="s">
        <v>25</v>
      </c>
    </row>
    <row r="18" spans="1:6" ht="39.75" customHeight="1">
      <c r="A18" s="76"/>
      <c r="B18" s="30" t="s">
        <v>26</v>
      </c>
      <c r="C18" s="7" t="s">
        <v>79</v>
      </c>
      <c r="D18" s="11">
        <v>44381</v>
      </c>
      <c r="E18" s="24">
        <v>5</v>
      </c>
      <c r="F18" s="12" t="s">
        <v>25</v>
      </c>
    </row>
    <row r="19" spans="1:6" ht="39.75" customHeight="1">
      <c r="A19" s="76"/>
      <c r="B19" s="30" t="s">
        <v>27</v>
      </c>
      <c r="C19" s="7" t="s">
        <v>80</v>
      </c>
      <c r="D19" s="11">
        <v>44465</v>
      </c>
      <c r="E19" s="24">
        <v>4</v>
      </c>
      <c r="F19" s="12" t="s">
        <v>25</v>
      </c>
    </row>
    <row r="20" spans="1:6" ht="39.75" customHeight="1">
      <c r="A20" s="76"/>
      <c r="B20" s="30" t="s">
        <v>81</v>
      </c>
      <c r="C20" s="7" t="s">
        <v>82</v>
      </c>
      <c r="D20" s="11">
        <v>44486</v>
      </c>
      <c r="E20" s="24">
        <v>18</v>
      </c>
      <c r="F20" s="12" t="s">
        <v>9</v>
      </c>
    </row>
    <row r="21" spans="1:6" ht="39.75" customHeight="1">
      <c r="A21" s="76"/>
      <c r="B21" s="30" t="s">
        <v>28</v>
      </c>
      <c r="C21" s="7" t="s">
        <v>83</v>
      </c>
      <c r="D21" s="11">
        <v>44486</v>
      </c>
      <c r="E21" s="23">
        <v>5</v>
      </c>
      <c r="F21" s="12" t="s">
        <v>25</v>
      </c>
    </row>
    <row r="22" spans="1:6" ht="39.75" customHeight="1">
      <c r="A22" s="76"/>
      <c r="B22" s="30" t="s">
        <v>29</v>
      </c>
      <c r="C22" s="7" t="s">
        <v>84</v>
      </c>
      <c r="D22" s="11">
        <v>44513</v>
      </c>
      <c r="E22" s="23">
        <v>4</v>
      </c>
      <c r="F22" s="12" t="s">
        <v>25</v>
      </c>
    </row>
    <row r="23" spans="1:6" ht="45" customHeight="1">
      <c r="A23" s="76"/>
      <c r="B23" s="30" t="s">
        <v>30</v>
      </c>
      <c r="C23" s="7" t="s">
        <v>85</v>
      </c>
      <c r="D23" s="11">
        <v>44542</v>
      </c>
      <c r="E23" s="23">
        <v>5</v>
      </c>
      <c r="F23" s="12" t="s">
        <v>25</v>
      </c>
    </row>
    <row r="24" spans="1:6" ht="39.75" customHeight="1">
      <c r="A24" s="76"/>
      <c r="B24" s="30" t="s">
        <v>31</v>
      </c>
      <c r="C24" s="7" t="s">
        <v>86</v>
      </c>
      <c r="D24" s="11">
        <v>44584</v>
      </c>
      <c r="E24" s="23">
        <v>3</v>
      </c>
      <c r="F24" s="12" t="s">
        <v>25</v>
      </c>
    </row>
    <row r="25" spans="1:6" ht="39.75" customHeight="1">
      <c r="A25" s="76"/>
      <c r="B25" s="30" t="s">
        <v>32</v>
      </c>
      <c r="C25" s="7" t="s">
        <v>87</v>
      </c>
      <c r="D25" s="11">
        <v>44611</v>
      </c>
      <c r="E25" s="23">
        <v>4</v>
      </c>
      <c r="F25" s="12" t="s">
        <v>25</v>
      </c>
    </row>
    <row r="26" spans="1:6" ht="39.75" customHeight="1">
      <c r="A26" s="76"/>
      <c r="B26" s="30" t="s">
        <v>33</v>
      </c>
      <c r="C26" s="7" t="s">
        <v>88</v>
      </c>
      <c r="D26" s="11">
        <v>44626</v>
      </c>
      <c r="E26" s="23">
        <v>5</v>
      </c>
      <c r="F26" s="12" t="s">
        <v>25</v>
      </c>
    </row>
    <row r="27" spans="1:6" ht="27" customHeight="1">
      <c r="A27" s="77"/>
      <c r="B27" s="87" t="s">
        <v>22</v>
      </c>
      <c r="C27" s="88"/>
      <c r="D27" s="89"/>
      <c r="E27" s="42">
        <f>SUM(E17:E26)</f>
        <v>59</v>
      </c>
      <c r="F27" s="43"/>
    </row>
    <row r="28" spans="1:6" ht="90" customHeight="1">
      <c r="A28" s="75" t="s">
        <v>12</v>
      </c>
      <c r="B28" s="16" t="s">
        <v>11</v>
      </c>
      <c r="C28" s="16" t="s">
        <v>13</v>
      </c>
      <c r="D28" s="14" t="s">
        <v>78</v>
      </c>
      <c r="E28" s="25">
        <v>38</v>
      </c>
      <c r="F28" s="14" t="s">
        <v>16</v>
      </c>
    </row>
    <row r="29" spans="1:6" ht="51.75" customHeight="1">
      <c r="A29" s="76"/>
      <c r="B29" s="16" t="s">
        <v>89</v>
      </c>
      <c r="C29" s="16" t="s">
        <v>91</v>
      </c>
      <c r="D29" s="14">
        <v>44917</v>
      </c>
      <c r="E29" s="25">
        <v>11</v>
      </c>
      <c r="F29" s="14" t="s">
        <v>90</v>
      </c>
    </row>
    <row r="30" spans="1:6" ht="27" customHeight="1">
      <c r="A30" s="77"/>
      <c r="B30" s="87" t="s">
        <v>22</v>
      </c>
      <c r="C30" s="88"/>
      <c r="D30" s="89"/>
      <c r="E30" s="44">
        <f>SUM(E28:E29)</f>
        <v>49</v>
      </c>
      <c r="F30" s="45"/>
    </row>
    <row r="31" spans="1:6" s="19" customFormat="1" ht="51.75" customHeight="1">
      <c r="A31" s="78" t="s">
        <v>5</v>
      </c>
      <c r="B31" s="39" t="s">
        <v>40</v>
      </c>
      <c r="C31" s="7" t="s">
        <v>74</v>
      </c>
      <c r="D31" s="14">
        <v>44497</v>
      </c>
      <c r="E31" s="10">
        <v>30</v>
      </c>
      <c r="F31" s="8" t="s">
        <v>9</v>
      </c>
    </row>
    <row r="32" spans="1:6" ht="51.75" customHeight="1">
      <c r="A32" s="79"/>
      <c r="B32" s="29" t="s">
        <v>14</v>
      </c>
      <c r="C32" s="17" t="s">
        <v>75</v>
      </c>
      <c r="D32" s="18">
        <v>44572</v>
      </c>
      <c r="E32" s="25">
        <v>102</v>
      </c>
      <c r="F32" s="14" t="s">
        <v>9</v>
      </c>
    </row>
    <row r="33" spans="1:6" ht="51.75" customHeight="1">
      <c r="A33" s="79"/>
      <c r="B33" s="29" t="s">
        <v>72</v>
      </c>
      <c r="C33" s="17" t="s">
        <v>73</v>
      </c>
      <c r="D33" s="14">
        <v>44640</v>
      </c>
      <c r="E33" s="25">
        <v>396</v>
      </c>
      <c r="F33" s="14" t="s">
        <v>9</v>
      </c>
    </row>
    <row r="34" spans="1:6" ht="27" customHeight="1" thickBot="1">
      <c r="A34" s="79"/>
      <c r="B34" s="80" t="s">
        <v>22</v>
      </c>
      <c r="C34" s="81"/>
      <c r="D34" s="82"/>
      <c r="E34" s="46">
        <f>SUM(E31:E33)</f>
        <v>528</v>
      </c>
      <c r="F34" s="47"/>
    </row>
    <row r="35" spans="1:6" ht="25.5" customHeight="1" thickBot="1">
      <c r="A35" s="83" t="s">
        <v>23</v>
      </c>
      <c r="B35" s="84"/>
      <c r="C35" s="84"/>
      <c r="D35" s="84"/>
      <c r="E35" s="49">
        <f>SUM(E34,E30,E27,E16)</f>
        <v>24898</v>
      </c>
      <c r="F35" s="48"/>
    </row>
    <row r="36" spans="2:6" ht="9.75" customHeight="1">
      <c r="B36" s="2"/>
      <c r="C36" s="3"/>
      <c r="D36" s="6"/>
      <c r="E36" s="26"/>
      <c r="F36" s="2"/>
    </row>
    <row r="37" spans="2:6" ht="13.5">
      <c r="B37" s="2"/>
      <c r="C37" s="3"/>
      <c r="D37" s="6"/>
      <c r="E37" s="26"/>
      <c r="F37" s="2"/>
    </row>
    <row r="38" spans="2:6" ht="9.75" customHeight="1">
      <c r="B38" s="2"/>
      <c r="C38" s="3"/>
      <c r="D38" s="6"/>
      <c r="E38" s="5"/>
      <c r="F38" s="2"/>
    </row>
    <row r="39" spans="2:6" ht="134.25" customHeight="1">
      <c r="B39" s="2"/>
      <c r="C39" s="3"/>
      <c r="D39" s="6"/>
      <c r="E39" s="5"/>
      <c r="F39" s="2"/>
    </row>
    <row r="40" spans="2:6" ht="12" customHeight="1">
      <c r="B40" s="2"/>
      <c r="C40" s="3"/>
      <c r="D40" s="6"/>
      <c r="E40" s="5"/>
      <c r="F40" s="2"/>
    </row>
    <row r="41" spans="2:6" ht="12" customHeight="1">
      <c r="B41" s="2"/>
      <c r="C41" s="3"/>
      <c r="D41" s="6"/>
      <c r="E41" s="5"/>
      <c r="F41" s="2"/>
    </row>
    <row r="42" spans="2:6" ht="12" customHeight="1">
      <c r="B42" s="2"/>
      <c r="C42" s="3"/>
      <c r="D42" s="6"/>
      <c r="E42" s="5"/>
      <c r="F42" s="2"/>
    </row>
    <row r="43" spans="2:6" ht="12" customHeight="1">
      <c r="B43" s="2"/>
      <c r="C43" s="3"/>
      <c r="D43" s="6"/>
      <c r="E43" s="5"/>
      <c r="F43" s="2"/>
    </row>
    <row r="44" spans="2:6" ht="12" customHeight="1">
      <c r="B44" s="2"/>
      <c r="C44" s="3"/>
      <c r="D44" s="6"/>
      <c r="E44" s="5"/>
      <c r="F44" s="2"/>
    </row>
    <row r="45" spans="2:6" ht="12" customHeight="1">
      <c r="B45" s="2"/>
      <c r="C45" s="3"/>
      <c r="D45" s="6"/>
      <c r="E45" s="5"/>
      <c r="F45" s="2"/>
    </row>
    <row r="46" spans="2:6" ht="12" customHeight="1">
      <c r="B46" s="2"/>
      <c r="C46" s="3"/>
      <c r="D46" s="6"/>
      <c r="E46" s="5"/>
      <c r="F46" s="2"/>
    </row>
    <row r="47" spans="2:6" ht="12" customHeight="1">
      <c r="B47" s="2"/>
      <c r="C47" s="3"/>
      <c r="D47" s="6"/>
      <c r="E47" s="5"/>
      <c r="F47" s="2"/>
    </row>
  </sheetData>
  <sheetProtection/>
  <mergeCells count="10">
    <mergeCell ref="A2:F2"/>
    <mergeCell ref="A17:A27"/>
    <mergeCell ref="A31:A34"/>
    <mergeCell ref="B34:D34"/>
    <mergeCell ref="A35:D35"/>
    <mergeCell ref="A4:A16"/>
    <mergeCell ref="B16:D16"/>
    <mergeCell ref="B27:D27"/>
    <mergeCell ref="A28:A30"/>
    <mergeCell ref="B30:D30"/>
  </mergeCells>
  <printOptions horizontalCentered="1"/>
  <pageMargins left="0.5905511811023623" right="0.5511811023622047" top="0.9448818897637796" bottom="0.1968503937007874" header="0.3937007874015748" footer="0.3937007874015748"/>
  <pageSetup horizontalDpi="600" verticalDpi="600" orientation="portrait" paperSize="9" scale="81" r:id="rId4"/>
  <rowBreaks count="1" manualBreakCount="1">
    <brk id="16"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38"/>
  <sheetViews>
    <sheetView zoomScalePageLayoutView="0" workbookViewId="0" topLeftCell="A22">
      <selection activeCell="C32" sqref="C32"/>
    </sheetView>
  </sheetViews>
  <sheetFormatPr defaultColWidth="9.00390625" defaultRowHeight="13.5"/>
  <cols>
    <col min="1" max="1" width="4.875" style="13"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71" t="s">
        <v>98</v>
      </c>
      <c r="C1" s="71"/>
      <c r="D1" s="71"/>
      <c r="F1" s="15"/>
    </row>
    <row r="2" spans="1:6" ht="21" customHeight="1">
      <c r="A2" s="60"/>
      <c r="B2" s="61" t="s">
        <v>0</v>
      </c>
      <c r="C2" s="61" t="s">
        <v>3</v>
      </c>
      <c r="D2" s="61" t="s">
        <v>2</v>
      </c>
      <c r="E2" s="61" t="s">
        <v>4</v>
      </c>
      <c r="F2" s="61" t="s">
        <v>1</v>
      </c>
    </row>
    <row r="3" spans="1:6" ht="39.75" customHeight="1">
      <c r="A3" s="90" t="s">
        <v>15</v>
      </c>
      <c r="B3" s="7" t="s">
        <v>45</v>
      </c>
      <c r="C3" s="7" t="s">
        <v>46</v>
      </c>
      <c r="D3" s="8" t="s">
        <v>47</v>
      </c>
      <c r="E3" s="23">
        <v>33</v>
      </c>
      <c r="F3" s="8" t="s">
        <v>9</v>
      </c>
    </row>
    <row r="4" spans="1:6" ht="48.75" customHeight="1">
      <c r="A4" s="91"/>
      <c r="B4" s="7" t="s">
        <v>48</v>
      </c>
      <c r="C4" s="7" t="s">
        <v>49</v>
      </c>
      <c r="D4" s="8">
        <v>44409</v>
      </c>
      <c r="E4" s="23">
        <v>9</v>
      </c>
      <c r="F4" s="8" t="s">
        <v>50</v>
      </c>
    </row>
    <row r="5" spans="1:6" ht="39.75" customHeight="1">
      <c r="A5" s="91"/>
      <c r="B5" s="7" t="s">
        <v>53</v>
      </c>
      <c r="C5" s="7" t="s">
        <v>54</v>
      </c>
      <c r="D5" s="8" t="s">
        <v>55</v>
      </c>
      <c r="E5" s="23">
        <v>97</v>
      </c>
      <c r="F5" s="8" t="s">
        <v>9</v>
      </c>
    </row>
    <row r="6" spans="1:6" ht="39.75" customHeight="1">
      <c r="A6" s="91"/>
      <c r="B6" s="7" t="s">
        <v>56</v>
      </c>
      <c r="C6" s="7" t="s">
        <v>57</v>
      </c>
      <c r="D6" s="8" t="s">
        <v>62</v>
      </c>
      <c r="E6" s="23">
        <v>84</v>
      </c>
      <c r="F6" s="8" t="s">
        <v>9</v>
      </c>
    </row>
    <row r="7" spans="1:6" ht="39.75" customHeight="1">
      <c r="A7" s="91"/>
      <c r="B7" s="7" t="s">
        <v>61</v>
      </c>
      <c r="C7" s="7" t="s">
        <v>65</v>
      </c>
      <c r="D7" s="8" t="s">
        <v>67</v>
      </c>
      <c r="E7" s="23">
        <v>25</v>
      </c>
      <c r="F7" s="8" t="s">
        <v>9</v>
      </c>
    </row>
    <row r="8" spans="1:6" ht="39.75" customHeight="1">
      <c r="A8" s="91"/>
      <c r="B8" s="7" t="s">
        <v>58</v>
      </c>
      <c r="C8" s="7" t="s">
        <v>59</v>
      </c>
      <c r="D8" s="8">
        <v>44556</v>
      </c>
      <c r="E8" s="23">
        <v>5</v>
      </c>
      <c r="F8" s="8" t="s">
        <v>60</v>
      </c>
    </row>
    <row r="9" spans="1:6" ht="39.75" customHeight="1">
      <c r="A9" s="91"/>
      <c r="B9" s="7" t="s">
        <v>63</v>
      </c>
      <c r="C9" s="7" t="s">
        <v>69</v>
      </c>
      <c r="D9" s="8" t="s">
        <v>64</v>
      </c>
      <c r="E9" s="23">
        <v>115</v>
      </c>
      <c r="F9" s="8" t="s">
        <v>9</v>
      </c>
    </row>
    <row r="10" spans="1:6" ht="39.75" customHeight="1">
      <c r="A10" s="91"/>
      <c r="B10" s="7" t="s">
        <v>68</v>
      </c>
      <c r="C10" s="7" t="s">
        <v>70</v>
      </c>
      <c r="D10" s="8">
        <v>44647</v>
      </c>
      <c r="E10" s="23">
        <v>13</v>
      </c>
      <c r="F10" s="8" t="s">
        <v>50</v>
      </c>
    </row>
    <row r="11" spans="1:6" ht="39.75" customHeight="1">
      <c r="A11" s="91"/>
      <c r="B11" s="7" t="s">
        <v>76</v>
      </c>
      <c r="C11" s="7" t="s">
        <v>77</v>
      </c>
      <c r="D11" s="8">
        <v>44640</v>
      </c>
      <c r="E11" s="23">
        <v>65</v>
      </c>
      <c r="F11" s="8" t="s">
        <v>9</v>
      </c>
    </row>
    <row r="12" spans="1:6" ht="39.75" customHeight="1">
      <c r="A12" s="91"/>
      <c r="B12" s="7" t="s">
        <v>43</v>
      </c>
      <c r="C12" s="7" t="s">
        <v>44</v>
      </c>
      <c r="D12" s="8" t="s">
        <v>66</v>
      </c>
      <c r="E12" s="23">
        <v>35</v>
      </c>
      <c r="F12" s="8" t="s">
        <v>18</v>
      </c>
    </row>
    <row r="13" spans="1:6" ht="39.75" customHeight="1">
      <c r="A13" s="91"/>
      <c r="B13" s="7" t="s">
        <v>7</v>
      </c>
      <c r="C13" s="7" t="s">
        <v>17</v>
      </c>
      <c r="D13" s="9" t="s">
        <v>8</v>
      </c>
      <c r="E13" s="27">
        <v>23546</v>
      </c>
      <c r="F13" s="11" t="s">
        <v>9</v>
      </c>
    </row>
    <row r="14" spans="1:6" ht="39.75" customHeight="1">
      <c r="A14" s="91"/>
      <c r="B14" s="7" t="s">
        <v>6</v>
      </c>
      <c r="C14" s="7" t="s">
        <v>71</v>
      </c>
      <c r="D14" s="11" t="s">
        <v>19</v>
      </c>
      <c r="E14" s="28">
        <v>235</v>
      </c>
      <c r="F14" s="12" t="s">
        <v>18</v>
      </c>
    </row>
    <row r="15" spans="1:6" ht="39.75" customHeight="1">
      <c r="A15" s="98"/>
      <c r="B15" s="99" t="s">
        <v>42</v>
      </c>
      <c r="C15" s="100"/>
      <c r="D15" s="101"/>
      <c r="E15" s="62">
        <f>SUM(E3:E14)</f>
        <v>24262</v>
      </c>
      <c r="F15" s="63"/>
    </row>
    <row r="16" spans="1:6" ht="43.5" customHeight="1">
      <c r="A16" s="105" t="s">
        <v>94</v>
      </c>
      <c r="B16" s="30" t="s">
        <v>81</v>
      </c>
      <c r="C16" s="7" t="s">
        <v>82</v>
      </c>
      <c r="D16" s="11">
        <v>44486</v>
      </c>
      <c r="E16" s="24">
        <v>18</v>
      </c>
      <c r="F16" s="12" t="s">
        <v>9</v>
      </c>
    </row>
    <row r="17" spans="1:6" ht="35.25" customHeight="1">
      <c r="A17" s="106"/>
      <c r="B17" s="99" t="s">
        <v>42</v>
      </c>
      <c r="C17" s="100"/>
      <c r="D17" s="101"/>
      <c r="E17" s="64">
        <f>SUM(E16)</f>
        <v>18</v>
      </c>
      <c r="F17" s="63"/>
    </row>
    <row r="18" spans="1:6" ht="39.75" customHeight="1">
      <c r="A18" s="102" t="s">
        <v>12</v>
      </c>
      <c r="B18" s="16" t="s">
        <v>11</v>
      </c>
      <c r="C18" s="16" t="s">
        <v>13</v>
      </c>
      <c r="D18" s="14" t="s">
        <v>78</v>
      </c>
      <c r="E18" s="25">
        <v>38</v>
      </c>
      <c r="F18" s="14" t="s">
        <v>16</v>
      </c>
    </row>
    <row r="19" spans="1:6" ht="51.75" customHeight="1">
      <c r="A19" s="103"/>
      <c r="B19" s="16" t="s">
        <v>89</v>
      </c>
      <c r="C19" s="16" t="s">
        <v>91</v>
      </c>
      <c r="D19" s="14">
        <v>44917</v>
      </c>
      <c r="E19" s="25">
        <v>11</v>
      </c>
      <c r="F19" s="14" t="s">
        <v>90</v>
      </c>
    </row>
    <row r="20" spans="1:6" ht="26.25" customHeight="1">
      <c r="A20" s="104"/>
      <c r="B20" s="99" t="s">
        <v>42</v>
      </c>
      <c r="C20" s="100"/>
      <c r="D20" s="101"/>
      <c r="E20" s="65">
        <f>SUM(E18:E19)</f>
        <v>49</v>
      </c>
      <c r="F20" s="66"/>
    </row>
    <row r="21" spans="1:6" s="19" customFormat="1" ht="51.75" customHeight="1">
      <c r="A21" s="90" t="s">
        <v>5</v>
      </c>
      <c r="B21" s="39" t="s">
        <v>40</v>
      </c>
      <c r="C21" s="7" t="s">
        <v>74</v>
      </c>
      <c r="D21" s="14">
        <v>44497</v>
      </c>
      <c r="E21" s="10">
        <v>30</v>
      </c>
      <c r="F21" s="8" t="s">
        <v>9</v>
      </c>
    </row>
    <row r="22" spans="1:6" ht="51.75" customHeight="1">
      <c r="A22" s="91"/>
      <c r="B22" s="29" t="s">
        <v>14</v>
      </c>
      <c r="C22" s="17" t="s">
        <v>75</v>
      </c>
      <c r="D22" s="18">
        <v>44572</v>
      </c>
      <c r="E22" s="25">
        <v>102</v>
      </c>
      <c r="F22" s="14" t="s">
        <v>9</v>
      </c>
    </row>
    <row r="23" spans="1:6" ht="51.75" customHeight="1">
      <c r="A23" s="91"/>
      <c r="B23" s="29" t="s">
        <v>72</v>
      </c>
      <c r="C23" s="17" t="s">
        <v>73</v>
      </c>
      <c r="D23" s="14">
        <v>44640</v>
      </c>
      <c r="E23" s="25">
        <v>396</v>
      </c>
      <c r="F23" s="14" t="s">
        <v>9</v>
      </c>
    </row>
    <row r="24" spans="1:6" ht="25.5" customHeight="1" thickBot="1">
      <c r="A24" s="91"/>
      <c r="B24" s="92" t="s">
        <v>42</v>
      </c>
      <c r="C24" s="93"/>
      <c r="D24" s="94"/>
      <c r="E24" s="67">
        <f>SUM(E21:E23)</f>
        <v>528</v>
      </c>
      <c r="F24" s="68"/>
    </row>
    <row r="25" spans="1:6" ht="25.5" customHeight="1" thickBot="1">
      <c r="A25" s="95" t="s">
        <v>23</v>
      </c>
      <c r="B25" s="96"/>
      <c r="C25" s="96"/>
      <c r="D25" s="97"/>
      <c r="E25" s="69">
        <f>SUM(E24,E17,E20,E15)</f>
        <v>24857</v>
      </c>
      <c r="F25" s="70"/>
    </row>
    <row r="26" spans="2:6" ht="7.5" customHeight="1">
      <c r="B26" s="2"/>
      <c r="C26" s="3"/>
      <c r="D26" s="6"/>
      <c r="E26" s="26"/>
      <c r="F26" s="2"/>
    </row>
    <row r="27" spans="2:6" ht="3.75" customHeight="1">
      <c r="B27" s="2"/>
      <c r="C27" s="3"/>
      <c r="D27" s="6"/>
      <c r="E27" s="26"/>
      <c r="F27" s="2"/>
    </row>
    <row r="28" spans="1:6" ht="14.25">
      <c r="A28" s="58" t="s">
        <v>99</v>
      </c>
      <c r="B28" s="2"/>
      <c r="C28" s="3"/>
      <c r="D28" s="6"/>
      <c r="E28" s="26"/>
      <c r="F28" s="2"/>
    </row>
    <row r="29" spans="1:6" ht="9.75" customHeight="1">
      <c r="A29" s="59"/>
      <c r="B29" s="2"/>
      <c r="C29" s="3"/>
      <c r="D29" s="6"/>
      <c r="E29" s="5"/>
      <c r="F29" s="2"/>
    </row>
    <row r="30" spans="2:6" ht="13.5">
      <c r="B30" s="2"/>
      <c r="C30" s="3"/>
      <c r="D30" s="6"/>
      <c r="E30" s="5"/>
      <c r="F30" s="2"/>
    </row>
    <row r="31" spans="2:6" ht="12" customHeight="1">
      <c r="B31" s="2"/>
      <c r="C31" s="3"/>
      <c r="D31" s="6"/>
      <c r="E31" s="5"/>
      <c r="F31" s="2"/>
    </row>
    <row r="32" spans="2:6" ht="12" customHeight="1">
      <c r="B32" s="2"/>
      <c r="C32" s="3"/>
      <c r="D32" s="6"/>
      <c r="E32" s="5"/>
      <c r="F32" s="2"/>
    </row>
    <row r="33" spans="2:6" ht="12" customHeight="1">
      <c r="B33" s="2"/>
      <c r="C33" s="3"/>
      <c r="D33" s="6"/>
      <c r="E33" s="5"/>
      <c r="F33" s="2"/>
    </row>
    <row r="34" spans="2:6" ht="12" customHeight="1">
      <c r="B34" s="2"/>
      <c r="C34" s="3"/>
      <c r="D34" s="6"/>
      <c r="E34" s="5"/>
      <c r="F34" s="2"/>
    </row>
    <row r="35" spans="2:6" ht="12" customHeight="1">
      <c r="B35" s="2"/>
      <c r="C35" s="3"/>
      <c r="D35" s="6"/>
      <c r="E35" s="5"/>
      <c r="F35" s="2"/>
    </row>
    <row r="36" spans="2:6" ht="12" customHeight="1">
      <c r="B36" s="2"/>
      <c r="C36" s="3"/>
      <c r="D36" s="6"/>
      <c r="E36" s="5"/>
      <c r="F36" s="2"/>
    </row>
    <row r="37" spans="2:6" ht="12" customHeight="1">
      <c r="B37" s="2"/>
      <c r="C37" s="3"/>
      <c r="D37" s="6"/>
      <c r="E37" s="5"/>
      <c r="F37" s="2"/>
    </row>
    <row r="38" spans="2:6" ht="12" customHeight="1">
      <c r="B38" s="2"/>
      <c r="C38" s="3"/>
      <c r="D38" s="6"/>
      <c r="E38" s="5"/>
      <c r="F38" s="2"/>
    </row>
  </sheetData>
  <sheetProtection/>
  <mergeCells count="9">
    <mergeCell ref="A21:A24"/>
    <mergeCell ref="B24:D24"/>
    <mergeCell ref="A25:D25"/>
    <mergeCell ref="A3:A15"/>
    <mergeCell ref="B15:D15"/>
    <mergeCell ref="B20:D20"/>
    <mergeCell ref="A18:A20"/>
    <mergeCell ref="A16:A17"/>
    <mergeCell ref="B17:D17"/>
  </mergeCells>
  <printOptions horizontalCentered="1" verticalCentered="1"/>
  <pageMargins left="0.62" right="0.58" top="0.3937007874015748" bottom="0.1968503937007874" header="0.3937007874015748" footer="0.3937007874015748"/>
  <pageSetup fitToHeight="1" fitToWidth="1"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B2:S8"/>
  <sheetViews>
    <sheetView zoomScale="110" zoomScaleNormal="110" zoomScalePageLayoutView="0" workbookViewId="0" topLeftCell="B1">
      <selection activeCell="M16" sqref="M16"/>
    </sheetView>
  </sheetViews>
  <sheetFormatPr defaultColWidth="9.00390625" defaultRowHeight="13.5"/>
  <cols>
    <col min="2" max="2" width="23.75390625" style="0" customWidth="1"/>
    <col min="3" max="3" width="15.75390625" style="0" customWidth="1"/>
    <col min="4" max="4" width="5.50390625" style="0" customWidth="1"/>
    <col min="5" max="5" width="5.625" style="0" customWidth="1"/>
    <col min="6" max="6" width="6.125" style="0" customWidth="1"/>
    <col min="7" max="8" width="5.375" style="0" customWidth="1"/>
    <col min="9" max="9" width="4.875" style="0" customWidth="1"/>
    <col min="10" max="10" width="4.50390625" style="0" customWidth="1"/>
    <col min="11" max="11" width="4.375" style="0" customWidth="1"/>
    <col min="12" max="15" width="4.625" style="0" customWidth="1"/>
  </cols>
  <sheetData>
    <row r="2" spans="2:16" ht="13.5">
      <c r="B2" s="20" t="s">
        <v>34</v>
      </c>
      <c r="C2" s="21"/>
      <c r="D2" s="22"/>
      <c r="P2" t="s">
        <v>36</v>
      </c>
    </row>
    <row r="3" spans="2:16" ht="14.25" thickBot="1">
      <c r="B3" s="53" t="s">
        <v>0</v>
      </c>
      <c r="C3" s="54" t="s">
        <v>21</v>
      </c>
      <c r="D3" s="55">
        <v>4</v>
      </c>
      <c r="E3" s="55">
        <v>5</v>
      </c>
      <c r="F3" s="55">
        <v>6</v>
      </c>
      <c r="G3" s="55">
        <v>7</v>
      </c>
      <c r="H3" s="55">
        <v>8</v>
      </c>
      <c r="I3" s="55">
        <v>9</v>
      </c>
      <c r="J3" s="55">
        <v>10</v>
      </c>
      <c r="K3" s="55">
        <v>11</v>
      </c>
      <c r="L3" s="55">
        <v>12</v>
      </c>
      <c r="M3" s="55">
        <v>1</v>
      </c>
      <c r="N3" s="55">
        <v>2</v>
      </c>
      <c r="O3" s="55">
        <v>3</v>
      </c>
      <c r="P3" s="55" t="s">
        <v>20</v>
      </c>
    </row>
    <row r="4" spans="2:18" ht="13.5">
      <c r="B4" s="50" t="s">
        <v>37</v>
      </c>
      <c r="C4" s="51"/>
      <c r="D4" s="52"/>
      <c r="E4" s="52"/>
      <c r="F4" s="52">
        <v>5</v>
      </c>
      <c r="G4" s="52">
        <v>6</v>
      </c>
      <c r="H4" s="52"/>
      <c r="I4" s="52"/>
      <c r="J4" s="52">
        <v>6</v>
      </c>
      <c r="K4" s="52">
        <v>6</v>
      </c>
      <c r="L4" s="52">
        <v>10</v>
      </c>
      <c r="M4" s="52"/>
      <c r="N4" s="52">
        <v>2</v>
      </c>
      <c r="O4" s="52"/>
      <c r="P4" s="52">
        <f>SUM(D4:O4)</f>
        <v>35</v>
      </c>
      <c r="Q4" s="33" t="s">
        <v>38</v>
      </c>
      <c r="R4" s="38"/>
    </row>
    <row r="5" spans="2:19" ht="13.5">
      <c r="B5" s="7" t="s">
        <v>7</v>
      </c>
      <c r="C5" s="9" t="s">
        <v>8</v>
      </c>
      <c r="D5" s="10">
        <v>988</v>
      </c>
      <c r="E5" s="10">
        <v>0</v>
      </c>
      <c r="F5" s="10">
        <v>931</v>
      </c>
      <c r="G5" s="10">
        <v>2771</v>
      </c>
      <c r="H5" s="10">
        <v>2675</v>
      </c>
      <c r="I5" s="10">
        <v>1974</v>
      </c>
      <c r="J5" s="10">
        <v>2987</v>
      </c>
      <c r="K5" s="10">
        <v>2750</v>
      </c>
      <c r="L5" s="10">
        <v>2566</v>
      </c>
      <c r="M5" s="10">
        <v>1902</v>
      </c>
      <c r="N5" s="10">
        <v>2625</v>
      </c>
      <c r="O5" s="10">
        <v>1377</v>
      </c>
      <c r="P5" s="10">
        <f>SUM(D5:O5)</f>
        <v>23546</v>
      </c>
      <c r="Q5" s="35" t="s">
        <v>39</v>
      </c>
      <c r="R5" s="36"/>
      <c r="S5" s="37"/>
    </row>
    <row r="6" spans="2:18" ht="13.5">
      <c r="B6" s="7" t="s">
        <v>51</v>
      </c>
      <c r="C6" s="11" t="s">
        <v>35</v>
      </c>
      <c r="D6" s="10"/>
      <c r="E6" s="10"/>
      <c r="F6" s="10"/>
      <c r="G6" s="10"/>
      <c r="H6" s="10">
        <v>15</v>
      </c>
      <c r="I6" s="10">
        <v>19</v>
      </c>
      <c r="J6" s="10">
        <v>23</v>
      </c>
      <c r="K6" s="10">
        <v>21</v>
      </c>
      <c r="L6" s="10">
        <v>21</v>
      </c>
      <c r="M6" s="10">
        <v>9</v>
      </c>
      <c r="N6" s="10">
        <v>37</v>
      </c>
      <c r="O6" s="10">
        <v>9</v>
      </c>
      <c r="P6" s="10">
        <f>SUM(D6:O6)</f>
        <v>154</v>
      </c>
      <c r="Q6" s="33" t="s">
        <v>93</v>
      </c>
      <c r="R6" s="34"/>
    </row>
    <row r="7" spans="2:18" ht="13.5">
      <c r="B7" s="7" t="s">
        <v>52</v>
      </c>
      <c r="C7" s="11" t="s">
        <v>35</v>
      </c>
      <c r="D7" s="10"/>
      <c r="E7" s="10"/>
      <c r="F7" s="10"/>
      <c r="G7" s="10">
        <v>3</v>
      </c>
      <c r="H7" s="10">
        <v>5</v>
      </c>
      <c r="I7" s="10">
        <v>14</v>
      </c>
      <c r="J7" s="10">
        <v>10</v>
      </c>
      <c r="K7" s="10">
        <v>17</v>
      </c>
      <c r="L7" s="10">
        <v>17</v>
      </c>
      <c r="M7" s="10">
        <v>9</v>
      </c>
      <c r="N7" s="10">
        <v>0</v>
      </c>
      <c r="O7" s="10">
        <v>6</v>
      </c>
      <c r="P7" s="10">
        <f>SUM(D7:O7)</f>
        <v>81</v>
      </c>
      <c r="Q7" s="38" t="s">
        <v>92</v>
      </c>
      <c r="R7" s="34"/>
    </row>
    <row r="8" spans="11:16" ht="13.5">
      <c r="K8" s="56"/>
      <c r="L8" s="57">
        <v>14</v>
      </c>
      <c r="M8" s="57">
        <v>7</v>
      </c>
      <c r="N8" s="56"/>
      <c r="O8" s="57">
        <v>3</v>
      </c>
      <c r="P8" s="56"/>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今泉　良太</cp:lastModifiedBy>
  <cp:lastPrinted>2022-08-18T11:11:15Z</cp:lastPrinted>
  <dcterms:created xsi:type="dcterms:W3CDTF">2009-06-19T03:23:51Z</dcterms:created>
  <dcterms:modified xsi:type="dcterms:W3CDTF">2022-08-19T07:36:12Z</dcterms:modified>
  <cp:category/>
  <cp:version/>
  <cp:contentType/>
  <cp:contentStatus/>
</cp:coreProperties>
</file>