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0" yWindow="165" windowWidth="12195" windowHeight="7470" activeTab="0"/>
  </bookViews>
  <sheets>
    <sheet name="経費比較表" sheetId="1" r:id="rId1"/>
  </sheets>
  <definedNames>
    <definedName name="_xlnm.Print_Area" localSheetId="0">'経費比較表'!$B$1:$N$18</definedName>
  </definedNames>
  <calcPr fullCalcOnLoad="1"/>
</workbook>
</file>

<file path=xl/sharedStrings.xml><?xml version="1.0" encoding="utf-8"?>
<sst xmlns="http://schemas.openxmlformats.org/spreadsheetml/2006/main" count="28" uniqueCount="28">
  <si>
    <t>計</t>
  </si>
  <si>
    <t>その他経費</t>
  </si>
  <si>
    <t>直営時
の経費</t>
  </si>
  <si>
    <t>直営時の
配置人員数</t>
  </si>
  <si>
    <t>臨時雇用員</t>
  </si>
  <si>
    <t>差　( ① - ② )</t>
  </si>
  <si>
    <t>委　託　料　( ② )</t>
  </si>
  <si>
    <t>計　( ① )</t>
  </si>
  <si>
    <t>職　　員</t>
  </si>
  <si>
    <t>人 件 費</t>
  </si>
  <si>
    <t>学校教育部保健給食室</t>
  </si>
  <si>
    <t>豊津第一
小学校</t>
  </si>
  <si>
    <t>藤白台
小学校</t>
  </si>
  <si>
    <t>千里たけみ
小学校</t>
  </si>
  <si>
    <t>西山田
小学校</t>
  </si>
  <si>
    <t>南山田
小学校</t>
  </si>
  <si>
    <t>千里丘北
小学校</t>
  </si>
  <si>
    <t>北山田
小学校</t>
  </si>
  <si>
    <t>山田第三
小学校</t>
  </si>
  <si>
    <t>千里第三
小学校</t>
  </si>
  <si>
    <r>
      <rPr>
        <sz val="9"/>
        <rFont val="ＭＳ 明朝"/>
        <family val="1"/>
      </rPr>
      <t>※</t>
    </r>
    <r>
      <rPr>
        <sz val="11"/>
        <rFont val="ＭＳ 明朝"/>
        <family val="1"/>
      </rPr>
      <t>1</t>
    </r>
  </si>
  <si>
    <r>
      <rPr>
        <sz val="9"/>
        <rFont val="ＭＳ 明朝"/>
        <family val="1"/>
      </rPr>
      <t>※</t>
    </r>
    <r>
      <rPr>
        <sz val="11"/>
        <rFont val="ＭＳ 明朝"/>
        <family val="1"/>
      </rPr>
      <t>2</t>
    </r>
  </si>
  <si>
    <r>
      <rPr>
        <sz val="9"/>
        <rFont val="ＭＳ 明朝"/>
        <family val="1"/>
      </rPr>
      <t>※</t>
    </r>
    <r>
      <rPr>
        <sz val="11"/>
        <rFont val="ＭＳ 明朝"/>
        <family val="1"/>
      </rPr>
      <t>3</t>
    </r>
  </si>
  <si>
    <r>
      <rPr>
        <sz val="9"/>
        <rFont val="ＭＳ 明朝"/>
        <family val="1"/>
      </rPr>
      <t>※</t>
    </r>
    <r>
      <rPr>
        <sz val="11"/>
        <rFont val="ＭＳ 明朝"/>
        <family val="1"/>
      </rPr>
      <t>1　臨時雇用員の配置人員数は、7時間45分勤務者と4時間勤務者の合計です。</t>
    </r>
  </si>
  <si>
    <r>
      <rPr>
        <sz val="9"/>
        <rFont val="ＭＳ 明朝"/>
        <family val="1"/>
      </rPr>
      <t>※</t>
    </r>
    <r>
      <rPr>
        <sz val="11"/>
        <rFont val="ＭＳ 明朝"/>
        <family val="1"/>
      </rPr>
      <t>3　その他経費は、検便検査料、白衣リース料やエプロン、長靴、石鹸等の消耗品費です。</t>
    </r>
  </si>
  <si>
    <t>令和元年度(2019年度)小学校給食調理等業務の直営と委託との経費比較表</t>
  </si>
  <si>
    <t>令和２年８月１８日</t>
  </si>
  <si>
    <r>
      <rPr>
        <sz val="9"/>
        <rFont val="ＭＳ 明朝"/>
        <family val="1"/>
      </rPr>
      <t>※</t>
    </r>
    <r>
      <rPr>
        <sz val="11"/>
        <rFont val="ＭＳ 明朝"/>
        <family val="1"/>
      </rPr>
      <t>2　人件費は、令和元年度(2019年度)決算見込みの平均給与等及び臨時雇用員の雇用契約に基づき算出しています。</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</si>
</sst>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quot;円&quot;"/>
    <numFmt numFmtId="178" formatCode="#,##0&quot;千円&quot;"/>
    <numFmt numFmtId="179" formatCode="#,##0&quot;人&quot;"/>
    <numFmt numFmtId="180" formatCode="#,##0;&quot;▲ &quot;#,##0"/>
    <numFmt numFmtId="181" formatCode="0_);\(0\)"/>
  </numFmts>
  <fonts count="46">
    <font>
      <sz val="11"/>
      <name val="ＭＳ Ｐゴシック"/>
      <family val="3"/>
    </font>
    <font>
      <sz val="11"/>
      <color indexed="8"/>
      <name val="ＭＳ Ｐゴシック"/>
      <family val="3"/>
    </font>
    <font>
      <sz val="6"/>
      <name val="ＭＳ Ｐゴシック"/>
      <family val="3"/>
    </font>
    <font>
      <sz val="11"/>
      <name val="ＭＳ 明朝"/>
      <family val="1"/>
    </font>
    <font>
      <sz val="12"/>
      <name val="ＭＳ 明朝"/>
      <family val="1"/>
    </font>
    <font>
      <sz val="20"/>
      <name val="ＭＳ 明朝"/>
      <family val="1"/>
    </font>
    <font>
      <sz val="16"/>
      <name val="ＭＳ 明朝"/>
      <family val="1"/>
    </font>
    <font>
      <sz val="13"/>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hair"/>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hair"/>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32" fillId="0" borderId="0" applyNumberFormat="0" applyFill="0" applyBorder="0" applyAlignment="0" applyProtection="0"/>
    <xf numFmtId="0" fontId="27"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60">
    <xf numFmtId="0" fontId="0" fillId="0" borderId="0" xfId="0" applyAlignment="1">
      <alignment/>
    </xf>
    <xf numFmtId="176" fontId="3" fillId="0" borderId="0" xfId="0" applyNumberFormat="1" applyFont="1" applyAlignment="1">
      <alignment horizontal="center" vertical="center"/>
    </xf>
    <xf numFmtId="176" fontId="3" fillId="0" borderId="0" xfId="0" applyNumberFormat="1" applyFont="1" applyAlignment="1">
      <alignment vertical="center"/>
    </xf>
    <xf numFmtId="176" fontId="3" fillId="0" borderId="0" xfId="0" applyNumberFormat="1" applyFont="1" applyBorder="1" applyAlignment="1">
      <alignment horizontal="center" vertical="center"/>
    </xf>
    <xf numFmtId="176" fontId="3" fillId="0" borderId="0" xfId="0" applyNumberFormat="1" applyFont="1" applyBorder="1" applyAlignment="1">
      <alignment vertical="center"/>
    </xf>
    <xf numFmtId="177" fontId="3" fillId="0" borderId="0" xfId="0" applyNumberFormat="1" applyFont="1" applyBorder="1" applyAlignment="1">
      <alignment vertical="center"/>
    </xf>
    <xf numFmtId="176" fontId="3" fillId="0" borderId="10" xfId="0" applyNumberFormat="1" applyFont="1" applyBorder="1" applyAlignment="1">
      <alignment horizontal="center" vertical="top" wrapText="1"/>
    </xf>
    <xf numFmtId="176" fontId="3" fillId="0" borderId="11" xfId="0" applyNumberFormat="1" applyFont="1" applyBorder="1" applyAlignment="1">
      <alignment horizontal="center" vertical="center"/>
    </xf>
    <xf numFmtId="176" fontId="3" fillId="0" borderId="11" xfId="0" applyNumberFormat="1" applyFont="1" applyBorder="1" applyAlignment="1">
      <alignment horizontal="center" vertical="center" wrapText="1"/>
    </xf>
    <xf numFmtId="176" fontId="3" fillId="0" borderId="12" xfId="0" applyNumberFormat="1" applyFont="1" applyBorder="1" applyAlignment="1">
      <alignment horizontal="center" vertical="top" wrapText="1"/>
    </xf>
    <xf numFmtId="176" fontId="3" fillId="0" borderId="13" xfId="0" applyNumberFormat="1" applyFont="1" applyBorder="1" applyAlignment="1">
      <alignment horizontal="center" vertical="center"/>
    </xf>
    <xf numFmtId="176" fontId="3" fillId="0" borderId="14" xfId="0" applyNumberFormat="1" applyFont="1" applyBorder="1" applyAlignment="1">
      <alignment horizontal="left" vertical="center"/>
    </xf>
    <xf numFmtId="176" fontId="3" fillId="0" borderId="0" xfId="0" applyNumberFormat="1" applyFont="1" applyBorder="1" applyAlignment="1">
      <alignment horizontal="center" vertical="center" wrapText="1"/>
    </xf>
    <xf numFmtId="178" fontId="4" fillId="0" borderId="0" xfId="0" applyNumberFormat="1" applyFont="1" applyBorder="1" applyAlignment="1">
      <alignment vertical="center"/>
    </xf>
    <xf numFmtId="176" fontId="3" fillId="0" borderId="15" xfId="0" applyNumberFormat="1" applyFont="1" applyBorder="1" applyAlignment="1">
      <alignment vertical="center" wrapText="1"/>
    </xf>
    <xf numFmtId="179" fontId="7" fillId="0" borderId="16" xfId="0" applyNumberFormat="1" applyFont="1" applyBorder="1" applyAlignment="1">
      <alignment horizontal="right" vertical="center" indent="1"/>
    </xf>
    <xf numFmtId="179" fontId="7" fillId="0" borderId="11" xfId="0" applyNumberFormat="1" applyFont="1" applyBorder="1" applyAlignment="1">
      <alignment horizontal="right" vertical="center" indent="1"/>
    </xf>
    <xf numFmtId="176" fontId="4" fillId="0" borderId="17" xfId="0" applyNumberFormat="1" applyFont="1" applyBorder="1" applyAlignment="1">
      <alignment vertical="center"/>
    </xf>
    <xf numFmtId="176" fontId="5" fillId="0" borderId="18" xfId="0" applyNumberFormat="1" applyFont="1" applyBorder="1" applyAlignment="1">
      <alignment vertical="center"/>
    </xf>
    <xf numFmtId="176" fontId="5" fillId="0" borderId="19" xfId="0" applyNumberFormat="1" applyFont="1" applyBorder="1" applyAlignment="1">
      <alignment vertical="center"/>
    </xf>
    <xf numFmtId="176" fontId="6" fillId="0" borderId="0" xfId="0" applyNumberFormat="1" applyFont="1" applyBorder="1" applyAlignment="1">
      <alignment horizontal="center" vertical="center"/>
    </xf>
    <xf numFmtId="178" fontId="4" fillId="0" borderId="20" xfId="0" applyNumberFormat="1" applyFont="1" applyBorder="1" applyAlignment="1">
      <alignment vertical="center"/>
    </xf>
    <xf numFmtId="178" fontId="4" fillId="0" borderId="21" xfId="0" applyNumberFormat="1" applyFont="1" applyBorder="1" applyAlignment="1">
      <alignment vertical="center" wrapText="1"/>
    </xf>
    <xf numFmtId="178" fontId="4" fillId="0" borderId="21" xfId="0" applyNumberFormat="1" applyFont="1" applyBorder="1" applyAlignment="1">
      <alignment vertical="center"/>
    </xf>
    <xf numFmtId="178" fontId="4" fillId="0" borderId="16" xfId="0" applyNumberFormat="1" applyFont="1" applyBorder="1" applyAlignment="1">
      <alignment vertical="center" wrapText="1"/>
    </xf>
    <xf numFmtId="178" fontId="4" fillId="0" borderId="16" xfId="0" applyNumberFormat="1" applyFont="1" applyBorder="1" applyAlignment="1">
      <alignment vertical="center"/>
    </xf>
    <xf numFmtId="49" fontId="3" fillId="0" borderId="0" xfId="0" applyNumberFormat="1" applyFont="1" applyAlignment="1">
      <alignment horizontal="right" vertical="center"/>
    </xf>
    <xf numFmtId="176" fontId="3" fillId="0" borderId="0" xfId="0" applyNumberFormat="1" applyFont="1" applyAlignment="1">
      <alignment horizontal="right" vertical="center"/>
    </xf>
    <xf numFmtId="176" fontId="4" fillId="0" borderId="22" xfId="0" applyNumberFormat="1" applyFont="1" applyBorder="1" applyAlignment="1">
      <alignment vertical="center"/>
    </xf>
    <xf numFmtId="176" fontId="5" fillId="0" borderId="0" xfId="0" applyNumberFormat="1" applyFont="1" applyBorder="1" applyAlignment="1">
      <alignment vertical="center"/>
    </xf>
    <xf numFmtId="176" fontId="5" fillId="0" borderId="14" xfId="0" applyNumberFormat="1" applyFont="1" applyBorder="1" applyAlignment="1">
      <alignment vertical="center"/>
    </xf>
    <xf numFmtId="176" fontId="4" fillId="0" borderId="23" xfId="0" applyNumberFormat="1" applyFont="1" applyBorder="1" applyAlignment="1">
      <alignment vertical="center" wrapText="1" shrinkToFit="1"/>
    </xf>
    <xf numFmtId="176" fontId="3" fillId="0" borderId="23" xfId="0" applyNumberFormat="1" applyFont="1" applyBorder="1" applyAlignment="1">
      <alignment vertical="center" wrapText="1" shrinkToFit="1"/>
    </xf>
    <xf numFmtId="176" fontId="4" fillId="0" borderId="23" xfId="0" applyNumberFormat="1" applyFont="1" applyFill="1" applyBorder="1" applyAlignment="1">
      <alignment vertical="center" wrapText="1" shrinkToFit="1"/>
    </xf>
    <xf numFmtId="179" fontId="7" fillId="0" borderId="16" xfId="0" applyNumberFormat="1" applyFont="1" applyFill="1" applyBorder="1" applyAlignment="1">
      <alignment horizontal="right" vertical="center" indent="1"/>
    </xf>
    <xf numFmtId="179" fontId="7" fillId="0" borderId="11" xfId="0" applyNumberFormat="1" applyFont="1" applyFill="1" applyBorder="1" applyAlignment="1">
      <alignment horizontal="right" vertical="center" indent="1"/>
    </xf>
    <xf numFmtId="178" fontId="4" fillId="0" borderId="20" xfId="0" applyNumberFormat="1" applyFont="1" applyFill="1" applyBorder="1" applyAlignment="1">
      <alignment vertical="center"/>
    </xf>
    <xf numFmtId="178" fontId="4" fillId="0" borderId="13" xfId="0" applyNumberFormat="1" applyFont="1" applyFill="1" applyBorder="1" applyAlignment="1">
      <alignment vertical="center" wrapText="1"/>
    </xf>
    <xf numFmtId="178" fontId="4" fillId="0" borderId="21" xfId="0" applyNumberFormat="1" applyFont="1" applyFill="1" applyBorder="1" applyAlignment="1">
      <alignment vertical="center"/>
    </xf>
    <xf numFmtId="178" fontId="4" fillId="0" borderId="24" xfId="0" applyNumberFormat="1" applyFont="1" applyFill="1" applyBorder="1" applyAlignment="1">
      <alignment vertical="center" wrapText="1"/>
    </xf>
    <xf numFmtId="178" fontId="4" fillId="0" borderId="16" xfId="0" applyNumberFormat="1" applyFont="1" applyFill="1" applyBorder="1" applyAlignment="1">
      <alignment vertical="center"/>
    </xf>
    <xf numFmtId="178" fontId="4" fillId="0" borderId="11" xfId="0" applyNumberFormat="1" applyFont="1" applyFill="1" applyBorder="1" applyAlignment="1">
      <alignment vertical="center"/>
    </xf>
    <xf numFmtId="176" fontId="3" fillId="0" borderId="15" xfId="0" applyNumberFormat="1" applyFont="1" applyBorder="1" applyAlignment="1">
      <alignment horizontal="center" vertical="center" wrapText="1"/>
    </xf>
    <xf numFmtId="176" fontId="3" fillId="0" borderId="25"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4" fillId="0" borderId="26" xfId="0" applyNumberFormat="1" applyFont="1" applyBorder="1" applyAlignment="1">
      <alignment horizontal="center" vertical="top" wrapText="1" shrinkToFit="1"/>
    </xf>
    <xf numFmtId="176" fontId="4" fillId="0" borderId="20" xfId="0" applyNumberFormat="1" applyFont="1" applyBorder="1" applyAlignment="1">
      <alignment horizontal="center" vertical="top" wrapText="1" shrinkToFit="1"/>
    </xf>
    <xf numFmtId="176" fontId="4" fillId="0" borderId="26" xfId="0" applyNumberFormat="1" applyFont="1" applyFill="1" applyBorder="1" applyAlignment="1">
      <alignment horizontal="center" vertical="top" wrapText="1" shrinkToFit="1"/>
    </xf>
    <xf numFmtId="176" fontId="4" fillId="0" borderId="20" xfId="0" applyNumberFormat="1" applyFont="1" applyFill="1" applyBorder="1" applyAlignment="1">
      <alignment horizontal="center" vertical="top" wrapText="1" shrinkToFit="1"/>
    </xf>
    <xf numFmtId="176" fontId="4" fillId="0" borderId="12" xfId="0" applyNumberFormat="1" applyFont="1" applyBorder="1" applyAlignment="1">
      <alignment horizontal="center" vertical="top"/>
    </xf>
    <xf numFmtId="176" fontId="4" fillId="0" borderId="27" xfId="0" applyNumberFormat="1" applyFont="1" applyBorder="1" applyAlignment="1">
      <alignment horizontal="center" vertical="top"/>
    </xf>
    <xf numFmtId="176" fontId="4" fillId="0" borderId="13" xfId="0" applyNumberFormat="1" applyFont="1" applyBorder="1" applyAlignment="1">
      <alignment horizontal="center" vertical="top"/>
    </xf>
    <xf numFmtId="176" fontId="3" fillId="0" borderId="23" xfId="0" applyNumberFormat="1" applyFont="1" applyBorder="1" applyAlignment="1">
      <alignment horizontal="center" vertical="center" wrapText="1"/>
    </xf>
    <xf numFmtId="176" fontId="3" fillId="0" borderId="20" xfId="0" applyNumberFormat="1" applyFont="1" applyBorder="1" applyAlignment="1">
      <alignment horizontal="center" vertical="center" wrapText="1"/>
    </xf>
    <xf numFmtId="176" fontId="3" fillId="0" borderId="26" xfId="0" applyNumberFormat="1" applyFont="1" applyBorder="1" applyAlignment="1">
      <alignment horizontal="center" vertical="center" wrapText="1"/>
    </xf>
    <xf numFmtId="176" fontId="6" fillId="0" borderId="0" xfId="0" applyNumberFormat="1" applyFont="1" applyAlignment="1">
      <alignment horizontal="center"/>
    </xf>
    <xf numFmtId="176" fontId="6" fillId="0" borderId="0"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0" borderId="26" xfId="0" applyNumberFormat="1" applyFont="1" applyBorder="1" applyAlignment="1">
      <alignment horizontal="center" vertical="center"/>
    </xf>
    <xf numFmtId="176" fontId="3" fillId="0" borderId="20"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8"/>
  <sheetViews>
    <sheetView showGridLines="0" tabSelected="1" zoomScaleSheetLayoutView="100" workbookViewId="0" topLeftCell="A10">
      <selection activeCell="K18" sqref="K18"/>
    </sheetView>
  </sheetViews>
  <sheetFormatPr defaultColWidth="9.00390625" defaultRowHeight="13.5"/>
  <cols>
    <col min="1" max="1" width="1.625" style="2" customWidth="1"/>
    <col min="2" max="2" width="11.125" style="1" bestFit="1" customWidth="1"/>
    <col min="3" max="3" width="4.375" style="1" customWidth="1"/>
    <col min="4" max="4" width="11.125" style="1" customWidth="1"/>
    <col min="5" max="13" width="12.375" style="2" customWidth="1"/>
    <col min="14" max="14" width="14.25390625" style="2" customWidth="1"/>
    <col min="15" max="16384" width="9.00390625" style="2" customWidth="1"/>
  </cols>
  <sheetData>
    <row r="1" ht="13.5">
      <c r="N1" s="26" t="s">
        <v>26</v>
      </c>
    </row>
    <row r="2" ht="13.5">
      <c r="N2" s="27" t="s">
        <v>10</v>
      </c>
    </row>
    <row r="3" spans="2:14" ht="67.5" customHeight="1">
      <c r="B3" s="55" t="s">
        <v>25</v>
      </c>
      <c r="C3" s="55"/>
      <c r="D3" s="55"/>
      <c r="E3" s="55"/>
      <c r="F3" s="55"/>
      <c r="G3" s="55"/>
      <c r="H3" s="55"/>
      <c r="I3" s="55"/>
      <c r="J3" s="55"/>
      <c r="K3" s="55"/>
      <c r="L3" s="55"/>
      <c r="M3" s="55"/>
      <c r="N3" s="55"/>
    </row>
    <row r="4" spans="2:13" ht="33" customHeight="1">
      <c r="B4" s="56"/>
      <c r="C4" s="56"/>
      <c r="D4" s="56"/>
      <c r="E4" s="56"/>
      <c r="F4" s="56"/>
      <c r="G4" s="56"/>
      <c r="H4" s="56"/>
      <c r="I4" s="56"/>
      <c r="J4" s="56"/>
      <c r="K4" s="20"/>
      <c r="L4" s="20"/>
      <c r="M4" s="20"/>
    </row>
    <row r="5" spans="2:14" ht="15" customHeight="1">
      <c r="B5" s="17"/>
      <c r="C5" s="18"/>
      <c r="D5" s="19"/>
      <c r="E5" s="32"/>
      <c r="F5" s="31"/>
      <c r="G5" s="33"/>
      <c r="H5" s="33"/>
      <c r="I5" s="33"/>
      <c r="J5" s="33"/>
      <c r="K5" s="33"/>
      <c r="L5" s="33"/>
      <c r="M5" s="32"/>
      <c r="N5" s="57" t="s">
        <v>0</v>
      </c>
    </row>
    <row r="6" spans="2:14" ht="21" customHeight="1">
      <c r="B6" s="28"/>
      <c r="C6" s="29"/>
      <c r="D6" s="30"/>
      <c r="E6" s="45" t="s">
        <v>11</v>
      </c>
      <c r="F6" s="45" t="s">
        <v>12</v>
      </c>
      <c r="G6" s="47" t="s">
        <v>13</v>
      </c>
      <c r="H6" s="47" t="s">
        <v>14</v>
      </c>
      <c r="I6" s="47" t="s">
        <v>15</v>
      </c>
      <c r="J6" s="47" t="s">
        <v>16</v>
      </c>
      <c r="K6" s="47" t="s">
        <v>17</v>
      </c>
      <c r="L6" s="47" t="s">
        <v>18</v>
      </c>
      <c r="M6" s="45" t="s">
        <v>19</v>
      </c>
      <c r="N6" s="58"/>
    </row>
    <row r="7" spans="2:14" ht="18.75" customHeight="1">
      <c r="B7" s="49"/>
      <c r="C7" s="50"/>
      <c r="D7" s="51"/>
      <c r="E7" s="46"/>
      <c r="F7" s="46"/>
      <c r="G7" s="48"/>
      <c r="H7" s="48"/>
      <c r="I7" s="48"/>
      <c r="J7" s="48"/>
      <c r="K7" s="48"/>
      <c r="L7" s="48"/>
      <c r="M7" s="46"/>
      <c r="N7" s="59"/>
    </row>
    <row r="8" spans="2:14" ht="38.25" customHeight="1">
      <c r="B8" s="52" t="s">
        <v>3</v>
      </c>
      <c r="C8" s="14"/>
      <c r="D8" s="8" t="s">
        <v>8</v>
      </c>
      <c r="E8" s="15">
        <v>4</v>
      </c>
      <c r="F8" s="15">
        <v>3</v>
      </c>
      <c r="G8" s="34">
        <v>2</v>
      </c>
      <c r="H8" s="35">
        <v>2</v>
      </c>
      <c r="I8" s="34">
        <v>4</v>
      </c>
      <c r="J8" s="34">
        <v>3</v>
      </c>
      <c r="K8" s="35">
        <v>3</v>
      </c>
      <c r="L8" s="35">
        <v>2</v>
      </c>
      <c r="M8" s="16">
        <v>4</v>
      </c>
      <c r="N8" s="16">
        <f>SUM(E8:M8)</f>
        <v>27</v>
      </c>
    </row>
    <row r="9" spans="2:14" ht="38.25" customHeight="1">
      <c r="B9" s="53"/>
      <c r="C9" s="9" t="s">
        <v>20</v>
      </c>
      <c r="D9" s="8" t="s">
        <v>4</v>
      </c>
      <c r="E9" s="15">
        <v>5</v>
      </c>
      <c r="F9" s="15">
        <v>4</v>
      </c>
      <c r="G9" s="34">
        <v>2</v>
      </c>
      <c r="H9" s="35">
        <v>2</v>
      </c>
      <c r="I9" s="34">
        <v>6</v>
      </c>
      <c r="J9" s="34">
        <v>2</v>
      </c>
      <c r="K9" s="35">
        <v>2</v>
      </c>
      <c r="L9" s="35">
        <v>2</v>
      </c>
      <c r="M9" s="16">
        <v>5</v>
      </c>
      <c r="N9" s="16">
        <f>SUM(E9:M9)</f>
        <v>30</v>
      </c>
    </row>
    <row r="10" spans="2:14" ht="38.25" customHeight="1">
      <c r="B10" s="52" t="s">
        <v>2</v>
      </c>
      <c r="C10" s="6" t="s">
        <v>21</v>
      </c>
      <c r="D10" s="10" t="s">
        <v>9</v>
      </c>
      <c r="E10" s="21">
        <v>38121</v>
      </c>
      <c r="F10" s="21">
        <v>27777</v>
      </c>
      <c r="G10" s="36">
        <v>18644</v>
      </c>
      <c r="H10" s="37">
        <v>18644</v>
      </c>
      <c r="I10" s="36">
        <v>39974</v>
      </c>
      <c r="J10" s="36">
        <v>26112</v>
      </c>
      <c r="K10" s="37">
        <v>26112</v>
      </c>
      <c r="L10" s="36">
        <v>18644</v>
      </c>
      <c r="M10" s="21">
        <v>38121</v>
      </c>
      <c r="N10" s="22">
        <f>SUM(E10:M10)</f>
        <v>252149</v>
      </c>
    </row>
    <row r="11" spans="2:14" ht="38.25" customHeight="1">
      <c r="B11" s="54"/>
      <c r="C11" s="6" t="s">
        <v>22</v>
      </c>
      <c r="D11" s="7" t="s">
        <v>1</v>
      </c>
      <c r="E11" s="23">
        <f>462+58*(E8+E9)</f>
        <v>984</v>
      </c>
      <c r="F11" s="23">
        <f aca="true" t="shared" si="0" ref="F11:M11">462+58*(F8+F9)</f>
        <v>868</v>
      </c>
      <c r="G11" s="38">
        <f t="shared" si="0"/>
        <v>694</v>
      </c>
      <c r="H11" s="38">
        <f t="shared" si="0"/>
        <v>694</v>
      </c>
      <c r="I11" s="38">
        <f t="shared" si="0"/>
        <v>1042</v>
      </c>
      <c r="J11" s="38">
        <f t="shared" si="0"/>
        <v>752</v>
      </c>
      <c r="K11" s="38">
        <f t="shared" si="0"/>
        <v>752</v>
      </c>
      <c r="L11" s="38">
        <f t="shared" si="0"/>
        <v>694</v>
      </c>
      <c r="M11" s="23">
        <f t="shared" si="0"/>
        <v>984</v>
      </c>
      <c r="N11" s="22">
        <f>SUM(E11:M11)</f>
        <v>7464</v>
      </c>
    </row>
    <row r="12" spans="2:14" ht="38.25" customHeight="1">
      <c r="B12" s="53"/>
      <c r="C12" s="6"/>
      <c r="D12" s="11" t="s">
        <v>7</v>
      </c>
      <c r="E12" s="23">
        <f aca="true" t="shared" si="1" ref="E12:N12">SUM(E10:E11)</f>
        <v>39105</v>
      </c>
      <c r="F12" s="23">
        <f t="shared" si="1"/>
        <v>28645</v>
      </c>
      <c r="G12" s="38">
        <f t="shared" si="1"/>
        <v>19338</v>
      </c>
      <c r="H12" s="39">
        <f>SUM(H10:H11)</f>
        <v>19338</v>
      </c>
      <c r="I12" s="38">
        <f>SUM(I10:I11)</f>
        <v>41016</v>
      </c>
      <c r="J12" s="38">
        <f t="shared" si="1"/>
        <v>26864</v>
      </c>
      <c r="K12" s="38">
        <f>SUM(K10:K11)</f>
        <v>26864</v>
      </c>
      <c r="L12" s="38">
        <f>SUM(L10:L11)</f>
        <v>19338</v>
      </c>
      <c r="M12" s="23">
        <f t="shared" si="1"/>
        <v>39105</v>
      </c>
      <c r="N12" s="24">
        <f t="shared" si="1"/>
        <v>259613</v>
      </c>
    </row>
    <row r="13" spans="2:14" ht="38.25" customHeight="1">
      <c r="B13" s="42" t="s">
        <v>6</v>
      </c>
      <c r="C13" s="43"/>
      <c r="D13" s="44"/>
      <c r="E13" s="23">
        <v>29640</v>
      </c>
      <c r="F13" s="23">
        <v>24405</v>
      </c>
      <c r="G13" s="38">
        <v>14593</v>
      </c>
      <c r="H13" s="39">
        <v>18757</v>
      </c>
      <c r="I13" s="38">
        <v>34198</v>
      </c>
      <c r="J13" s="38">
        <v>21001</v>
      </c>
      <c r="K13" s="36">
        <v>20374</v>
      </c>
      <c r="L13" s="36">
        <v>17239</v>
      </c>
      <c r="M13" s="21">
        <v>28878</v>
      </c>
      <c r="N13" s="24">
        <f>SUM(E13:M13)</f>
        <v>209085</v>
      </c>
    </row>
    <row r="14" spans="2:14" ht="38.25" customHeight="1">
      <c r="B14" s="42" t="s">
        <v>5</v>
      </c>
      <c r="C14" s="43"/>
      <c r="D14" s="44"/>
      <c r="E14" s="25">
        <f aca="true" t="shared" si="2" ref="E14:M14">E12-E13</f>
        <v>9465</v>
      </c>
      <c r="F14" s="25">
        <f t="shared" si="2"/>
        <v>4240</v>
      </c>
      <c r="G14" s="40">
        <f t="shared" si="2"/>
        <v>4745</v>
      </c>
      <c r="H14" s="41">
        <f t="shared" si="2"/>
        <v>581</v>
      </c>
      <c r="I14" s="40">
        <f t="shared" si="2"/>
        <v>6818</v>
      </c>
      <c r="J14" s="40">
        <f t="shared" si="2"/>
        <v>5863</v>
      </c>
      <c r="K14" s="40">
        <f>K12-K13</f>
        <v>6490</v>
      </c>
      <c r="L14" s="40">
        <f>L12-L13</f>
        <v>2099</v>
      </c>
      <c r="M14" s="25">
        <f t="shared" si="2"/>
        <v>10227</v>
      </c>
      <c r="N14" s="24">
        <f>SUM(E14:M14)</f>
        <v>50528</v>
      </c>
    </row>
    <row r="15" spans="2:14" ht="21.75" customHeight="1">
      <c r="B15" s="12"/>
      <c r="C15" s="12"/>
      <c r="D15" s="4" t="s">
        <v>23</v>
      </c>
      <c r="E15" s="12"/>
      <c r="F15" s="13"/>
      <c r="G15" s="13"/>
      <c r="H15" s="13"/>
      <c r="I15" s="12"/>
      <c r="J15" s="12"/>
      <c r="K15" s="12"/>
      <c r="L15" s="12"/>
      <c r="M15" s="12"/>
      <c r="N15" s="13"/>
    </row>
    <row r="16" spans="2:14" s="4" customFormat="1" ht="21.75" customHeight="1">
      <c r="B16" s="3"/>
      <c r="C16" s="3"/>
      <c r="D16" s="4" t="s">
        <v>27</v>
      </c>
      <c r="H16" s="5"/>
      <c r="N16" s="5"/>
    </row>
    <row r="17" ht="21.75" customHeight="1">
      <c r="D17" s="2" t="s">
        <v>24</v>
      </c>
    </row>
    <row r="18" ht="21.75" customHeight="1">
      <c r="D18" s="2"/>
    </row>
    <row r="19" ht="13.5" customHeight="1"/>
    <row r="20" ht="13.5" customHeight="1"/>
    <row r="21" ht="13.5" customHeight="1"/>
    <row r="22" ht="13.5" customHeight="1"/>
    <row r="23" ht="13.5" customHeight="1"/>
    <row r="24" ht="13.5" customHeight="1"/>
    <row r="25" ht="13.5" customHeight="1"/>
  </sheetData>
  <sheetProtection/>
  <mergeCells count="17">
    <mergeCell ref="B3:N3"/>
    <mergeCell ref="B4:J4"/>
    <mergeCell ref="I6:I7"/>
    <mergeCell ref="J6:J7"/>
    <mergeCell ref="K6:K7"/>
    <mergeCell ref="B13:D13"/>
    <mergeCell ref="M6:M7"/>
    <mergeCell ref="N5:N7"/>
    <mergeCell ref="B14:D14"/>
    <mergeCell ref="E6:E7"/>
    <mergeCell ref="F6:F7"/>
    <mergeCell ref="G6:G7"/>
    <mergeCell ref="H6:H7"/>
    <mergeCell ref="L6:L7"/>
    <mergeCell ref="B7:D7"/>
    <mergeCell ref="B8:B9"/>
    <mergeCell ref="B10:B12"/>
  </mergeCells>
  <printOptions horizontalCentered="1"/>
  <pageMargins left="0.5905511811023623" right="0.5905511811023623" top="0.7874015748031497" bottom="0.984251968503937" header="0.3937007874015748" footer="0.5905511811023623"/>
  <pageSetup horizontalDpi="600" verticalDpi="600" orientation="landscape" paperSize="9" scale="90" r:id="rId1"/>
  <ignoredErrors>
    <ignoredError sqref="N12"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2020-08-20T05:58:51Z</cp:lastPrinted>
  <dcterms:created xsi:type="dcterms:W3CDTF">2014-08-05T01:01:04Z</dcterms:created>
  <dcterms:modified xsi:type="dcterms:W3CDTF">2020-08-20T08:35:20Z</dcterms:modified>
  <cp:category/>
  <cp:version/>
  <cp:contentType/>
  <cp:contentStatus/>
</cp:coreProperties>
</file>